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9320" windowHeight="7995"/>
  </bookViews>
  <sheets>
    <sheet name="ตาราง13" sheetId="2" r:id="rId1"/>
    <sheet name="Sheet1" sheetId="10" r:id="rId2"/>
    <sheet name="Sheet2" sheetId="14" r:id="rId3"/>
  </sheets>
  <definedNames>
    <definedName name="_xlnm.Print_Area" localSheetId="0">ตาราง13!$A$1:$Z$52</definedName>
  </definedNames>
  <calcPr calcId="124519"/>
</workbook>
</file>

<file path=xl/calcChain.xml><?xml version="1.0" encoding="utf-8"?>
<calcChain xmlns="http://schemas.openxmlformats.org/spreadsheetml/2006/main">
  <c r="M29" i="2"/>
  <c r="L29"/>
  <c r="F29" s="1"/>
  <c r="M27"/>
  <c r="L27"/>
  <c r="G27"/>
  <c r="F27"/>
  <c r="F23"/>
  <c r="M34"/>
  <c r="G34" s="1"/>
  <c r="M33"/>
  <c r="M32"/>
  <c r="G32" s="1"/>
  <c r="M25"/>
  <c r="M24"/>
  <c r="G24" s="1"/>
  <c r="M23"/>
  <c r="K23" s="1"/>
  <c r="M22"/>
  <c r="M21"/>
  <c r="G21" s="1"/>
  <c r="M20"/>
  <c r="M19"/>
  <c r="G19" s="1"/>
  <c r="M17"/>
  <c r="G17" s="1"/>
  <c r="M13"/>
  <c r="G13" s="1"/>
  <c r="M14"/>
  <c r="M15"/>
  <c r="M12"/>
  <c r="G12" s="1"/>
  <c r="M11"/>
  <c r="G11" s="1"/>
  <c r="L34"/>
  <c r="F34" s="1"/>
  <c r="L33"/>
  <c r="L32"/>
  <c r="F32" s="1"/>
  <c r="L26"/>
  <c r="F26" s="1"/>
  <c r="L25"/>
  <c r="F25" s="1"/>
  <c r="L24"/>
  <c r="K24" s="1"/>
  <c r="L22"/>
  <c r="F22" s="1"/>
  <c r="L21"/>
  <c r="F21" s="1"/>
  <c r="L20"/>
  <c r="F20" s="1"/>
  <c r="L19"/>
  <c r="F19" s="1"/>
  <c r="L18"/>
  <c r="K18" s="1"/>
  <c r="L17"/>
  <c r="F17" s="1"/>
  <c r="L12"/>
  <c r="F12" s="1"/>
  <c r="L13"/>
  <c r="F13" s="1"/>
  <c r="L14"/>
  <c r="L15"/>
  <c r="F15" s="1"/>
  <c r="L11"/>
  <c r="F11" s="1"/>
  <c r="G33"/>
  <c r="G30"/>
  <c r="G29"/>
  <c r="G26"/>
  <c r="G25"/>
  <c r="G23"/>
  <c r="G22"/>
  <c r="G20"/>
  <c r="G18"/>
  <c r="G14"/>
  <c r="G15"/>
  <c r="F31"/>
  <c r="E31" s="1"/>
  <c r="F30"/>
  <c r="F24"/>
  <c r="F18"/>
  <c r="E18" s="1"/>
  <c r="F14"/>
  <c r="I10"/>
  <c r="J10"/>
  <c r="S10"/>
  <c r="R10"/>
  <c r="P10"/>
  <c r="O10"/>
  <c r="K30"/>
  <c r="K22"/>
  <c r="K26"/>
  <c r="K11"/>
  <c r="Q33"/>
  <c r="Q34"/>
  <c r="Q32"/>
  <c r="Q30"/>
  <c r="Q29"/>
  <c r="Q27"/>
  <c r="Q22"/>
  <c r="Q23"/>
  <c r="Q24"/>
  <c r="Q25"/>
  <c r="Q21"/>
  <c r="Q19"/>
  <c r="Q18"/>
  <c r="Q11"/>
  <c r="Q12"/>
  <c r="Q13"/>
  <c r="Q14"/>
  <c r="Q15"/>
  <c r="Q17"/>
  <c r="N34"/>
  <c r="N32"/>
  <c r="N29"/>
  <c r="N27"/>
  <c r="N26"/>
  <c r="N25"/>
  <c r="N21"/>
  <c r="N20"/>
  <c r="N19"/>
  <c r="N15"/>
  <c r="N14"/>
  <c r="N13"/>
  <c r="N12"/>
  <c r="N11"/>
  <c r="H34"/>
  <c r="H33"/>
  <c r="H32"/>
  <c r="H30"/>
  <c r="H29"/>
  <c r="H27"/>
  <c r="H25"/>
  <c r="H24"/>
  <c r="H23"/>
  <c r="E23" s="1"/>
  <c r="H22"/>
  <c r="H21"/>
  <c r="H20"/>
  <c r="H19"/>
  <c r="H17"/>
  <c r="H15"/>
  <c r="H14"/>
  <c r="H13"/>
  <c r="H12"/>
  <c r="H11"/>
  <c r="K15" l="1"/>
  <c r="L10"/>
  <c r="G10"/>
  <c r="H10"/>
  <c r="E30"/>
  <c r="E15"/>
  <c r="K14"/>
  <c r="E14" s="1"/>
  <c r="Q10"/>
  <c r="E11"/>
  <c r="M10"/>
  <c r="E29"/>
  <c r="E26"/>
  <c r="K21"/>
  <c r="E34"/>
  <c r="K33"/>
  <c r="K32"/>
  <c r="E32"/>
  <c r="K29"/>
  <c r="K27"/>
  <c r="E27"/>
  <c r="E25"/>
  <c r="E24"/>
  <c r="E22"/>
  <c r="E21"/>
  <c r="E20"/>
  <c r="E19"/>
  <c r="K19"/>
  <c r="K13"/>
  <c r="E13" s="1"/>
  <c r="K34"/>
  <c r="F33"/>
  <c r="E33" s="1"/>
  <c r="K25"/>
  <c r="K20"/>
  <c r="K17"/>
  <c r="E17" s="1"/>
  <c r="K12"/>
  <c r="E12" s="1"/>
  <c r="N10"/>
  <c r="K10" l="1"/>
  <c r="E10"/>
  <c r="F10"/>
</calcChain>
</file>

<file path=xl/sharedStrings.xml><?xml version="1.0" encoding="utf-8"?>
<sst xmlns="http://schemas.openxmlformats.org/spreadsheetml/2006/main" count="133" uniqueCount="78">
  <si>
    <t>จำนวน</t>
  </si>
  <si>
    <t>establishments</t>
  </si>
  <si>
    <t>รวม</t>
  </si>
  <si>
    <t>คนทำงานโดยไม่ได้รับค่าจ้าง/</t>
  </si>
  <si>
    <t>ลูกจ้าง    Employees</t>
  </si>
  <si>
    <t>สถาน-</t>
  </si>
  <si>
    <t>Total</t>
  </si>
  <si>
    <t>เงินเดือน</t>
  </si>
  <si>
    <t>ระดับบริหารจัดการ</t>
  </si>
  <si>
    <t>ระดับปฏิบัติการ</t>
  </si>
  <si>
    <t>ประกอบการ</t>
  </si>
  <si>
    <t xml:space="preserve"> Unpaid workers</t>
  </si>
  <si>
    <t>Management level</t>
  </si>
  <si>
    <t>Operation level</t>
  </si>
  <si>
    <t>ชาย</t>
  </si>
  <si>
    <t>หญิง</t>
  </si>
  <si>
    <t>Male</t>
  </si>
  <si>
    <t>Female</t>
  </si>
  <si>
    <t>-</t>
  </si>
  <si>
    <t>Number of</t>
  </si>
  <si>
    <t>รหัส</t>
  </si>
  <si>
    <t>หมวดย่อยธุรกิจ</t>
  </si>
  <si>
    <t>Division of business industry</t>
  </si>
  <si>
    <t>Code</t>
  </si>
  <si>
    <t xml:space="preserve">การขายส่งและการขายปลีก การซ่อมยานยนต์และจักรยานยนต์ </t>
  </si>
  <si>
    <t xml:space="preserve">การขายส่ง (ยกเว้นยานยนต์และจักรยานยนต์) </t>
  </si>
  <si>
    <t>การขายปลีก (ยกเว้นยานยนต์และจักรยานยนต์)</t>
  </si>
  <si>
    <t xml:space="preserve">Retail trade (except of motor vehicles and motorcycles)       </t>
  </si>
  <si>
    <t xml:space="preserve">ที่พักแรม  </t>
  </si>
  <si>
    <t xml:space="preserve">Accommodation </t>
  </si>
  <si>
    <t>การบริการอาหารและเครื่องดื่ม</t>
  </si>
  <si>
    <t xml:space="preserve">Food and beverage service activities </t>
  </si>
  <si>
    <t>การผลิตภาพยนตร์ วีดิทัศน์ และรายการโทรทัศน์ การบันทึกเสียงลงบนสื่อ</t>
  </si>
  <si>
    <t>การจัดผังรายการและการแพร่ภาพกระจายเสียง</t>
  </si>
  <si>
    <t xml:space="preserve">Programming and broadcasting activities      </t>
  </si>
  <si>
    <t>กิจกรรมอสังหาริมทรัพย์</t>
  </si>
  <si>
    <t xml:space="preserve">Real estate activities  </t>
  </si>
  <si>
    <t xml:space="preserve">กิจกรรมทางกฎหมายและการบัญชี   </t>
  </si>
  <si>
    <t>การโฆษณาและการวิจัยตลาด</t>
  </si>
  <si>
    <t xml:space="preserve">Advertising and market research </t>
  </si>
  <si>
    <t>กิจกรรมทางวิชาชีพ วิทยาศาสตร์ และเทคนิคอื่นๆ</t>
  </si>
  <si>
    <t xml:space="preserve">Other professional, scientific and technical activities </t>
  </si>
  <si>
    <t xml:space="preserve">กิจกรรมการให้เช่า  </t>
  </si>
  <si>
    <t xml:space="preserve">Rental and leasing activities   </t>
  </si>
  <si>
    <t>การบริการรักษาความปลอดภัยและการสืบสวน</t>
  </si>
  <si>
    <t xml:space="preserve">Security and investigation activities   </t>
  </si>
  <si>
    <t xml:space="preserve">กิจกรรมการบริการสำหรับอาคารและภูมิทัศน์ </t>
  </si>
  <si>
    <t xml:space="preserve">Services to buildings and landscape activities  </t>
  </si>
  <si>
    <t xml:space="preserve">การบริการด้านการบริหารและสนับสนุนการดำเนินงานของสำนักงาน </t>
  </si>
  <si>
    <t xml:space="preserve">กิจกรรมการสร้างสรรค์ศิลปะและความบันเทิง </t>
  </si>
  <si>
    <t xml:space="preserve">Creative, arts and entertainment activities </t>
  </si>
  <si>
    <t>กิจกรรมการพนันและการเสี่ยงโชค</t>
  </si>
  <si>
    <t xml:space="preserve">Gambling and betting activities     </t>
  </si>
  <si>
    <t>กิจกรรมด้านการกีฬา ความบันเทิง และการนันทนาการ</t>
  </si>
  <si>
    <t xml:space="preserve">Sports activities and amusement and recreation activities  </t>
  </si>
  <si>
    <t>การซ่อมคอมพิวเตอร์และของใช้ส่วนบุคคลและของใช้ในครัวเรือน</t>
  </si>
  <si>
    <t xml:space="preserve">Repair of computers and personal and household goods </t>
  </si>
  <si>
    <t xml:space="preserve">กิจกรรมบริการส่วนบุคคลอื่นๆ </t>
  </si>
  <si>
    <t xml:space="preserve">Other personal service activities    </t>
  </si>
  <si>
    <t>Wholesale trade (except of motor vehicles and motorcycles)</t>
  </si>
  <si>
    <t xml:space="preserve">กิจกรรมด้านสถาปัตยกรรมและวิศวกรรม รวมถึงการทดสอบและการวิเคราะห์ทางเทคนิค </t>
  </si>
  <si>
    <t xml:space="preserve">กิจกรรมของตัวแทนธุรกิจท่องเที่ยว การจัดนำเที่ยว การบริการสำรองและกิจกรรมที่เกี่ยวข้อง </t>
  </si>
  <si>
    <t>Architectural and engineering activities; technical testing and analysis</t>
  </si>
  <si>
    <t>Travel agency, tour operator, reservation service and related activities</t>
  </si>
  <si>
    <t>Office administrative, office support and other business support activities</t>
  </si>
  <si>
    <t>Motion picture, video and television programme production, sound recording</t>
  </si>
  <si>
    <t>and music publishing activities</t>
  </si>
  <si>
    <t>Wholesale and retail trade; repair of motor vehicles and motorcycles</t>
  </si>
  <si>
    <t xml:space="preserve">Legal and accounting activities                                  </t>
  </si>
  <si>
    <t xml:space="preserve">   และกิจกรรมอื่นๆ ที่สนับสนุนทางธุรกิจ </t>
  </si>
  <si>
    <t xml:space="preserve">   และการจัดพิมพ์จำหน่ายหรือเผยแพร่ดนตรี  </t>
  </si>
  <si>
    <t>:  สำมะโนธุรกิจและอุตสาหกรรม พ.ศ. 2555  (ธุรกิจทางการค้าและธุรกิจทางการบริการ) จังหวัดประจวบคีรีขันธ์ สำนักงานสถิติแห่งชาติ กระทรวงเทคโนโลยีสารสนเทศและการสื่อสาร</t>
  </si>
  <si>
    <t>: The 2012 Business and Industrial Census (Business Trade and Services Industry) Prachuap Khiri Khan Province, National Statistical Office, Ministry of Information and Communication Technology.</t>
  </si>
  <si>
    <t xml:space="preserve">ที่มา        </t>
  </si>
  <si>
    <t xml:space="preserve">Source   </t>
  </si>
  <si>
    <t xml:space="preserve">               SEX AND  DIVISION OF BUSINESS INDUSTRY</t>
  </si>
  <si>
    <t>ตาราง  13  จำนวนคนทำงานของสถานประกอบการธุรกิจในปี 2554 จำแนกตามสถานภาพการทำงาน เพศ  และหมวดย่อยธุรกิจ</t>
  </si>
  <si>
    <t xml:space="preserve">TABLE  13  NUMBER OF PERSONS ENGAGED OF BUSINESS ESTABLISHMENTS IN 2011 BY WORK STATUS,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</si>
</sst>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"/>
  </numFmts>
  <fonts count="17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3"/>
      <name val="Cordia New"/>
      <family val="2"/>
    </font>
    <font>
      <b/>
      <sz val="14"/>
      <name val="Cordia New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name val="Cordia New"/>
      <family val="2"/>
    </font>
    <font>
      <b/>
      <sz val="12"/>
      <name val="Cordia New"/>
      <family val="2"/>
    </font>
    <font>
      <b/>
      <sz val="11"/>
      <name val="Cordia New"/>
      <family val="2"/>
    </font>
    <font>
      <sz val="11"/>
      <name val="Cordia New"/>
      <family val="2"/>
    </font>
    <font>
      <sz val="11.5"/>
      <name val="Cordia New"/>
      <family val="2"/>
    </font>
    <font>
      <sz val="14"/>
      <color theme="1"/>
      <name val="Tahoma"/>
      <family val="2"/>
      <charset val="222"/>
      <scheme val="minor"/>
    </font>
    <font>
      <b/>
      <sz val="18"/>
      <name val="Cordia New"/>
      <family val="2"/>
    </font>
    <font>
      <b/>
      <sz val="17"/>
      <name val="Cordia New"/>
      <family val="2"/>
    </font>
    <font>
      <sz val="17"/>
      <name val="Cordia New"/>
      <family val="2"/>
    </font>
    <font>
      <b/>
      <sz val="20"/>
      <name val="Cordia New"/>
      <family val="2"/>
    </font>
    <font>
      <b/>
      <sz val="21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3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horizontal="centerContinuous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Continuous" vertical="center"/>
    </xf>
    <xf numFmtId="3" fontId="6" fillId="0" borderId="2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Continuous" vertical="center"/>
    </xf>
    <xf numFmtId="3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187" fontId="6" fillId="0" borderId="0" xfId="0" applyNumberFormat="1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Continuous" vertical="center"/>
    </xf>
    <xf numFmtId="3" fontId="6" fillId="0" borderId="1" xfId="0" applyNumberFormat="1" applyFont="1" applyBorder="1" applyAlignment="1">
      <alignment vertical="center"/>
    </xf>
    <xf numFmtId="0" fontId="11" fillId="0" borderId="0" xfId="0" applyFont="1"/>
    <xf numFmtId="0" fontId="11" fillId="0" borderId="0" xfId="0" applyFont="1" applyFill="1"/>
    <xf numFmtId="3" fontId="6" fillId="0" borderId="2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3" fontId="14" fillId="0" borderId="0" xfId="0" applyNumberFormat="1" applyFont="1" applyBorder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14" fillId="0" borderId="0" xfId="0" applyNumberFormat="1" applyFont="1" applyBorder="1" applyAlignment="1">
      <alignment horizontal="centerContinuous" vertical="center"/>
    </xf>
    <xf numFmtId="0" fontId="14" fillId="0" borderId="0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3" fontId="7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vertical="center"/>
    </xf>
    <xf numFmtId="3" fontId="6" fillId="0" borderId="1" xfId="2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"/>
  <sheetViews>
    <sheetView tabSelected="1" workbookViewId="0">
      <selection activeCell="A2" sqref="A2"/>
    </sheetView>
  </sheetViews>
  <sheetFormatPr defaultRowHeight="19.5"/>
  <cols>
    <col min="1" max="1" width="4.625" style="6" customWidth="1"/>
    <col min="2" max="2" width="1.625" style="42" customWidth="1"/>
    <col min="3" max="3" width="47.25" style="6" customWidth="1"/>
    <col min="4" max="4" width="9.625" style="1" customWidth="1"/>
    <col min="5" max="6" width="5.375" style="1" customWidth="1"/>
    <col min="7" max="7" width="5.625" style="1" customWidth="1"/>
    <col min="8" max="10" width="6.125" style="1" customWidth="1"/>
    <col min="11" max="11" width="5.875" style="1" customWidth="1"/>
    <col min="12" max="12" width="5.5" style="1" customWidth="1"/>
    <col min="13" max="13" width="5.875" style="1" customWidth="1"/>
    <col min="14" max="16" width="4.875" style="1" customWidth="1"/>
    <col min="17" max="17" width="5.5" style="1" customWidth="1"/>
    <col min="18" max="19" width="5.375" style="1" customWidth="1"/>
    <col min="20" max="20" width="43.625" style="5" customWidth="1"/>
    <col min="21" max="257" width="9" style="6"/>
    <col min="258" max="258" width="6.75" style="6" customWidth="1"/>
    <col min="259" max="259" width="50.625" style="6" customWidth="1"/>
    <col min="260" max="260" width="14.5" style="6" customWidth="1"/>
    <col min="261" max="266" width="9.375" style="6" customWidth="1"/>
    <col min="267" max="275" width="9" style="6" customWidth="1"/>
    <col min="276" max="276" width="44.5" style="6" customWidth="1"/>
    <col min="277" max="513" width="9" style="6"/>
    <col min="514" max="514" width="6.75" style="6" customWidth="1"/>
    <col min="515" max="515" width="50.625" style="6" customWidth="1"/>
    <col min="516" max="516" width="14.5" style="6" customWidth="1"/>
    <col min="517" max="522" width="9.375" style="6" customWidth="1"/>
    <col min="523" max="531" width="9" style="6" customWidth="1"/>
    <col min="532" max="532" width="44.5" style="6" customWidth="1"/>
    <col min="533" max="769" width="9" style="6"/>
    <col min="770" max="770" width="6.75" style="6" customWidth="1"/>
    <col min="771" max="771" width="50.625" style="6" customWidth="1"/>
    <col min="772" max="772" width="14.5" style="6" customWidth="1"/>
    <col min="773" max="778" width="9.375" style="6" customWidth="1"/>
    <col min="779" max="787" width="9" style="6" customWidth="1"/>
    <col min="788" max="788" width="44.5" style="6" customWidth="1"/>
    <col min="789" max="1025" width="9" style="6"/>
    <col min="1026" max="1026" width="6.75" style="6" customWidth="1"/>
    <col min="1027" max="1027" width="50.625" style="6" customWidth="1"/>
    <col min="1028" max="1028" width="14.5" style="6" customWidth="1"/>
    <col min="1029" max="1034" width="9.375" style="6" customWidth="1"/>
    <col min="1035" max="1043" width="9" style="6" customWidth="1"/>
    <col min="1044" max="1044" width="44.5" style="6" customWidth="1"/>
    <col min="1045" max="1281" width="9" style="6"/>
    <col min="1282" max="1282" width="6.75" style="6" customWidth="1"/>
    <col min="1283" max="1283" width="50.625" style="6" customWidth="1"/>
    <col min="1284" max="1284" width="14.5" style="6" customWidth="1"/>
    <col min="1285" max="1290" width="9.375" style="6" customWidth="1"/>
    <col min="1291" max="1299" width="9" style="6" customWidth="1"/>
    <col min="1300" max="1300" width="44.5" style="6" customWidth="1"/>
    <col min="1301" max="1537" width="9" style="6"/>
    <col min="1538" max="1538" width="6.75" style="6" customWidth="1"/>
    <col min="1539" max="1539" width="50.625" style="6" customWidth="1"/>
    <col min="1540" max="1540" width="14.5" style="6" customWidth="1"/>
    <col min="1541" max="1546" width="9.375" style="6" customWidth="1"/>
    <col min="1547" max="1555" width="9" style="6" customWidth="1"/>
    <col min="1556" max="1556" width="44.5" style="6" customWidth="1"/>
    <col min="1557" max="1793" width="9" style="6"/>
    <col min="1794" max="1794" width="6.75" style="6" customWidth="1"/>
    <col min="1795" max="1795" width="50.625" style="6" customWidth="1"/>
    <col min="1796" max="1796" width="14.5" style="6" customWidth="1"/>
    <col min="1797" max="1802" width="9.375" style="6" customWidth="1"/>
    <col min="1803" max="1811" width="9" style="6" customWidth="1"/>
    <col min="1812" max="1812" width="44.5" style="6" customWidth="1"/>
    <col min="1813" max="2049" width="9" style="6"/>
    <col min="2050" max="2050" width="6.75" style="6" customWidth="1"/>
    <col min="2051" max="2051" width="50.625" style="6" customWidth="1"/>
    <col min="2052" max="2052" width="14.5" style="6" customWidth="1"/>
    <col min="2053" max="2058" width="9.375" style="6" customWidth="1"/>
    <col min="2059" max="2067" width="9" style="6" customWidth="1"/>
    <col min="2068" max="2068" width="44.5" style="6" customWidth="1"/>
    <col min="2069" max="2305" width="9" style="6"/>
    <col min="2306" max="2306" width="6.75" style="6" customWidth="1"/>
    <col min="2307" max="2307" width="50.625" style="6" customWidth="1"/>
    <col min="2308" max="2308" width="14.5" style="6" customWidth="1"/>
    <col min="2309" max="2314" width="9.375" style="6" customWidth="1"/>
    <col min="2315" max="2323" width="9" style="6" customWidth="1"/>
    <col min="2324" max="2324" width="44.5" style="6" customWidth="1"/>
    <col min="2325" max="2561" width="9" style="6"/>
    <col min="2562" max="2562" width="6.75" style="6" customWidth="1"/>
    <col min="2563" max="2563" width="50.625" style="6" customWidth="1"/>
    <col min="2564" max="2564" width="14.5" style="6" customWidth="1"/>
    <col min="2565" max="2570" width="9.375" style="6" customWidth="1"/>
    <col min="2571" max="2579" width="9" style="6" customWidth="1"/>
    <col min="2580" max="2580" width="44.5" style="6" customWidth="1"/>
    <col min="2581" max="2817" width="9" style="6"/>
    <col min="2818" max="2818" width="6.75" style="6" customWidth="1"/>
    <col min="2819" max="2819" width="50.625" style="6" customWidth="1"/>
    <col min="2820" max="2820" width="14.5" style="6" customWidth="1"/>
    <col min="2821" max="2826" width="9.375" style="6" customWidth="1"/>
    <col min="2827" max="2835" width="9" style="6" customWidth="1"/>
    <col min="2836" max="2836" width="44.5" style="6" customWidth="1"/>
    <col min="2837" max="3073" width="9" style="6"/>
    <col min="3074" max="3074" width="6.75" style="6" customWidth="1"/>
    <col min="3075" max="3075" width="50.625" style="6" customWidth="1"/>
    <col min="3076" max="3076" width="14.5" style="6" customWidth="1"/>
    <col min="3077" max="3082" width="9.375" style="6" customWidth="1"/>
    <col min="3083" max="3091" width="9" style="6" customWidth="1"/>
    <col min="3092" max="3092" width="44.5" style="6" customWidth="1"/>
    <col min="3093" max="3329" width="9" style="6"/>
    <col min="3330" max="3330" width="6.75" style="6" customWidth="1"/>
    <col min="3331" max="3331" width="50.625" style="6" customWidth="1"/>
    <col min="3332" max="3332" width="14.5" style="6" customWidth="1"/>
    <col min="3333" max="3338" width="9.375" style="6" customWidth="1"/>
    <col min="3339" max="3347" width="9" style="6" customWidth="1"/>
    <col min="3348" max="3348" width="44.5" style="6" customWidth="1"/>
    <col min="3349" max="3585" width="9" style="6"/>
    <col min="3586" max="3586" width="6.75" style="6" customWidth="1"/>
    <col min="3587" max="3587" width="50.625" style="6" customWidth="1"/>
    <col min="3588" max="3588" width="14.5" style="6" customWidth="1"/>
    <col min="3589" max="3594" width="9.375" style="6" customWidth="1"/>
    <col min="3595" max="3603" width="9" style="6" customWidth="1"/>
    <col min="3604" max="3604" width="44.5" style="6" customWidth="1"/>
    <col min="3605" max="3841" width="9" style="6"/>
    <col min="3842" max="3842" width="6.75" style="6" customWidth="1"/>
    <col min="3843" max="3843" width="50.625" style="6" customWidth="1"/>
    <col min="3844" max="3844" width="14.5" style="6" customWidth="1"/>
    <col min="3845" max="3850" width="9.375" style="6" customWidth="1"/>
    <col min="3851" max="3859" width="9" style="6" customWidth="1"/>
    <col min="3860" max="3860" width="44.5" style="6" customWidth="1"/>
    <col min="3861" max="4097" width="9" style="6"/>
    <col min="4098" max="4098" width="6.75" style="6" customWidth="1"/>
    <col min="4099" max="4099" width="50.625" style="6" customWidth="1"/>
    <col min="4100" max="4100" width="14.5" style="6" customWidth="1"/>
    <col min="4101" max="4106" width="9.375" style="6" customWidth="1"/>
    <col min="4107" max="4115" width="9" style="6" customWidth="1"/>
    <col min="4116" max="4116" width="44.5" style="6" customWidth="1"/>
    <col min="4117" max="4353" width="9" style="6"/>
    <col min="4354" max="4354" width="6.75" style="6" customWidth="1"/>
    <col min="4355" max="4355" width="50.625" style="6" customWidth="1"/>
    <col min="4356" max="4356" width="14.5" style="6" customWidth="1"/>
    <col min="4357" max="4362" width="9.375" style="6" customWidth="1"/>
    <col min="4363" max="4371" width="9" style="6" customWidth="1"/>
    <col min="4372" max="4372" width="44.5" style="6" customWidth="1"/>
    <col min="4373" max="4609" width="9" style="6"/>
    <col min="4610" max="4610" width="6.75" style="6" customWidth="1"/>
    <col min="4611" max="4611" width="50.625" style="6" customWidth="1"/>
    <col min="4612" max="4612" width="14.5" style="6" customWidth="1"/>
    <col min="4613" max="4618" width="9.375" style="6" customWidth="1"/>
    <col min="4619" max="4627" width="9" style="6" customWidth="1"/>
    <col min="4628" max="4628" width="44.5" style="6" customWidth="1"/>
    <col min="4629" max="4865" width="9" style="6"/>
    <col min="4866" max="4866" width="6.75" style="6" customWidth="1"/>
    <col min="4867" max="4867" width="50.625" style="6" customWidth="1"/>
    <col min="4868" max="4868" width="14.5" style="6" customWidth="1"/>
    <col min="4869" max="4874" width="9.375" style="6" customWidth="1"/>
    <col min="4875" max="4883" width="9" style="6" customWidth="1"/>
    <col min="4884" max="4884" width="44.5" style="6" customWidth="1"/>
    <col min="4885" max="5121" width="9" style="6"/>
    <col min="5122" max="5122" width="6.75" style="6" customWidth="1"/>
    <col min="5123" max="5123" width="50.625" style="6" customWidth="1"/>
    <col min="5124" max="5124" width="14.5" style="6" customWidth="1"/>
    <col min="5125" max="5130" width="9.375" style="6" customWidth="1"/>
    <col min="5131" max="5139" width="9" style="6" customWidth="1"/>
    <col min="5140" max="5140" width="44.5" style="6" customWidth="1"/>
    <col min="5141" max="5377" width="9" style="6"/>
    <col min="5378" max="5378" width="6.75" style="6" customWidth="1"/>
    <col min="5379" max="5379" width="50.625" style="6" customWidth="1"/>
    <col min="5380" max="5380" width="14.5" style="6" customWidth="1"/>
    <col min="5381" max="5386" width="9.375" style="6" customWidth="1"/>
    <col min="5387" max="5395" width="9" style="6" customWidth="1"/>
    <col min="5396" max="5396" width="44.5" style="6" customWidth="1"/>
    <col min="5397" max="5633" width="9" style="6"/>
    <col min="5634" max="5634" width="6.75" style="6" customWidth="1"/>
    <col min="5635" max="5635" width="50.625" style="6" customWidth="1"/>
    <col min="5636" max="5636" width="14.5" style="6" customWidth="1"/>
    <col min="5637" max="5642" width="9.375" style="6" customWidth="1"/>
    <col min="5643" max="5651" width="9" style="6" customWidth="1"/>
    <col min="5652" max="5652" width="44.5" style="6" customWidth="1"/>
    <col min="5653" max="5889" width="9" style="6"/>
    <col min="5890" max="5890" width="6.75" style="6" customWidth="1"/>
    <col min="5891" max="5891" width="50.625" style="6" customWidth="1"/>
    <col min="5892" max="5892" width="14.5" style="6" customWidth="1"/>
    <col min="5893" max="5898" width="9.375" style="6" customWidth="1"/>
    <col min="5899" max="5907" width="9" style="6" customWidth="1"/>
    <col min="5908" max="5908" width="44.5" style="6" customWidth="1"/>
    <col min="5909" max="6145" width="9" style="6"/>
    <col min="6146" max="6146" width="6.75" style="6" customWidth="1"/>
    <col min="6147" max="6147" width="50.625" style="6" customWidth="1"/>
    <col min="6148" max="6148" width="14.5" style="6" customWidth="1"/>
    <col min="6149" max="6154" width="9.375" style="6" customWidth="1"/>
    <col min="6155" max="6163" width="9" style="6" customWidth="1"/>
    <col min="6164" max="6164" width="44.5" style="6" customWidth="1"/>
    <col min="6165" max="6401" width="9" style="6"/>
    <col min="6402" max="6402" width="6.75" style="6" customWidth="1"/>
    <col min="6403" max="6403" width="50.625" style="6" customWidth="1"/>
    <col min="6404" max="6404" width="14.5" style="6" customWidth="1"/>
    <col min="6405" max="6410" width="9.375" style="6" customWidth="1"/>
    <col min="6411" max="6419" width="9" style="6" customWidth="1"/>
    <col min="6420" max="6420" width="44.5" style="6" customWidth="1"/>
    <col min="6421" max="6657" width="9" style="6"/>
    <col min="6658" max="6658" width="6.75" style="6" customWidth="1"/>
    <col min="6659" max="6659" width="50.625" style="6" customWidth="1"/>
    <col min="6660" max="6660" width="14.5" style="6" customWidth="1"/>
    <col min="6661" max="6666" width="9.375" style="6" customWidth="1"/>
    <col min="6667" max="6675" width="9" style="6" customWidth="1"/>
    <col min="6676" max="6676" width="44.5" style="6" customWidth="1"/>
    <col min="6677" max="6913" width="9" style="6"/>
    <col min="6914" max="6914" width="6.75" style="6" customWidth="1"/>
    <col min="6915" max="6915" width="50.625" style="6" customWidth="1"/>
    <col min="6916" max="6916" width="14.5" style="6" customWidth="1"/>
    <col min="6917" max="6922" width="9.375" style="6" customWidth="1"/>
    <col min="6923" max="6931" width="9" style="6" customWidth="1"/>
    <col min="6932" max="6932" width="44.5" style="6" customWidth="1"/>
    <col min="6933" max="7169" width="9" style="6"/>
    <col min="7170" max="7170" width="6.75" style="6" customWidth="1"/>
    <col min="7171" max="7171" width="50.625" style="6" customWidth="1"/>
    <col min="7172" max="7172" width="14.5" style="6" customWidth="1"/>
    <col min="7173" max="7178" width="9.375" style="6" customWidth="1"/>
    <col min="7179" max="7187" width="9" style="6" customWidth="1"/>
    <col min="7188" max="7188" width="44.5" style="6" customWidth="1"/>
    <col min="7189" max="7425" width="9" style="6"/>
    <col min="7426" max="7426" width="6.75" style="6" customWidth="1"/>
    <col min="7427" max="7427" width="50.625" style="6" customWidth="1"/>
    <col min="7428" max="7428" width="14.5" style="6" customWidth="1"/>
    <col min="7429" max="7434" width="9.375" style="6" customWidth="1"/>
    <col min="7435" max="7443" width="9" style="6" customWidth="1"/>
    <col min="7444" max="7444" width="44.5" style="6" customWidth="1"/>
    <col min="7445" max="7681" width="9" style="6"/>
    <col min="7682" max="7682" width="6.75" style="6" customWidth="1"/>
    <col min="7683" max="7683" width="50.625" style="6" customWidth="1"/>
    <col min="7684" max="7684" width="14.5" style="6" customWidth="1"/>
    <col min="7685" max="7690" width="9.375" style="6" customWidth="1"/>
    <col min="7691" max="7699" width="9" style="6" customWidth="1"/>
    <col min="7700" max="7700" width="44.5" style="6" customWidth="1"/>
    <col min="7701" max="7937" width="9" style="6"/>
    <col min="7938" max="7938" width="6.75" style="6" customWidth="1"/>
    <col min="7939" max="7939" width="50.625" style="6" customWidth="1"/>
    <col min="7940" max="7940" width="14.5" style="6" customWidth="1"/>
    <col min="7941" max="7946" width="9.375" style="6" customWidth="1"/>
    <col min="7947" max="7955" width="9" style="6" customWidth="1"/>
    <col min="7956" max="7956" width="44.5" style="6" customWidth="1"/>
    <col min="7957" max="8193" width="9" style="6"/>
    <col min="8194" max="8194" width="6.75" style="6" customWidth="1"/>
    <col min="8195" max="8195" width="50.625" style="6" customWidth="1"/>
    <col min="8196" max="8196" width="14.5" style="6" customWidth="1"/>
    <col min="8197" max="8202" width="9.375" style="6" customWidth="1"/>
    <col min="8203" max="8211" width="9" style="6" customWidth="1"/>
    <col min="8212" max="8212" width="44.5" style="6" customWidth="1"/>
    <col min="8213" max="8449" width="9" style="6"/>
    <col min="8450" max="8450" width="6.75" style="6" customWidth="1"/>
    <col min="8451" max="8451" width="50.625" style="6" customWidth="1"/>
    <col min="8452" max="8452" width="14.5" style="6" customWidth="1"/>
    <col min="8453" max="8458" width="9.375" style="6" customWidth="1"/>
    <col min="8459" max="8467" width="9" style="6" customWidth="1"/>
    <col min="8468" max="8468" width="44.5" style="6" customWidth="1"/>
    <col min="8469" max="8705" width="9" style="6"/>
    <col min="8706" max="8706" width="6.75" style="6" customWidth="1"/>
    <col min="8707" max="8707" width="50.625" style="6" customWidth="1"/>
    <col min="8708" max="8708" width="14.5" style="6" customWidth="1"/>
    <col min="8709" max="8714" width="9.375" style="6" customWidth="1"/>
    <col min="8715" max="8723" width="9" style="6" customWidth="1"/>
    <col min="8724" max="8724" width="44.5" style="6" customWidth="1"/>
    <col min="8725" max="8961" width="9" style="6"/>
    <col min="8962" max="8962" width="6.75" style="6" customWidth="1"/>
    <col min="8963" max="8963" width="50.625" style="6" customWidth="1"/>
    <col min="8964" max="8964" width="14.5" style="6" customWidth="1"/>
    <col min="8965" max="8970" width="9.375" style="6" customWidth="1"/>
    <col min="8971" max="8979" width="9" style="6" customWidth="1"/>
    <col min="8980" max="8980" width="44.5" style="6" customWidth="1"/>
    <col min="8981" max="9217" width="9" style="6"/>
    <col min="9218" max="9218" width="6.75" style="6" customWidth="1"/>
    <col min="9219" max="9219" width="50.625" style="6" customWidth="1"/>
    <col min="9220" max="9220" width="14.5" style="6" customWidth="1"/>
    <col min="9221" max="9226" width="9.375" style="6" customWidth="1"/>
    <col min="9227" max="9235" width="9" style="6" customWidth="1"/>
    <col min="9236" max="9236" width="44.5" style="6" customWidth="1"/>
    <col min="9237" max="9473" width="9" style="6"/>
    <col min="9474" max="9474" width="6.75" style="6" customWidth="1"/>
    <col min="9475" max="9475" width="50.625" style="6" customWidth="1"/>
    <col min="9476" max="9476" width="14.5" style="6" customWidth="1"/>
    <col min="9477" max="9482" width="9.375" style="6" customWidth="1"/>
    <col min="9483" max="9491" width="9" style="6" customWidth="1"/>
    <col min="9492" max="9492" width="44.5" style="6" customWidth="1"/>
    <col min="9493" max="9729" width="9" style="6"/>
    <col min="9730" max="9730" width="6.75" style="6" customWidth="1"/>
    <col min="9731" max="9731" width="50.625" style="6" customWidth="1"/>
    <col min="9732" max="9732" width="14.5" style="6" customWidth="1"/>
    <col min="9733" max="9738" width="9.375" style="6" customWidth="1"/>
    <col min="9739" max="9747" width="9" style="6" customWidth="1"/>
    <col min="9748" max="9748" width="44.5" style="6" customWidth="1"/>
    <col min="9749" max="9985" width="9" style="6"/>
    <col min="9986" max="9986" width="6.75" style="6" customWidth="1"/>
    <col min="9987" max="9987" width="50.625" style="6" customWidth="1"/>
    <col min="9988" max="9988" width="14.5" style="6" customWidth="1"/>
    <col min="9989" max="9994" width="9.375" style="6" customWidth="1"/>
    <col min="9995" max="10003" width="9" style="6" customWidth="1"/>
    <col min="10004" max="10004" width="44.5" style="6" customWidth="1"/>
    <col min="10005" max="10241" width="9" style="6"/>
    <col min="10242" max="10242" width="6.75" style="6" customWidth="1"/>
    <col min="10243" max="10243" width="50.625" style="6" customWidth="1"/>
    <col min="10244" max="10244" width="14.5" style="6" customWidth="1"/>
    <col min="10245" max="10250" width="9.375" style="6" customWidth="1"/>
    <col min="10251" max="10259" width="9" style="6" customWidth="1"/>
    <col min="10260" max="10260" width="44.5" style="6" customWidth="1"/>
    <col min="10261" max="10497" width="9" style="6"/>
    <col min="10498" max="10498" width="6.75" style="6" customWidth="1"/>
    <col min="10499" max="10499" width="50.625" style="6" customWidth="1"/>
    <col min="10500" max="10500" width="14.5" style="6" customWidth="1"/>
    <col min="10501" max="10506" width="9.375" style="6" customWidth="1"/>
    <col min="10507" max="10515" width="9" style="6" customWidth="1"/>
    <col min="10516" max="10516" width="44.5" style="6" customWidth="1"/>
    <col min="10517" max="10753" width="9" style="6"/>
    <col min="10754" max="10754" width="6.75" style="6" customWidth="1"/>
    <col min="10755" max="10755" width="50.625" style="6" customWidth="1"/>
    <col min="10756" max="10756" width="14.5" style="6" customWidth="1"/>
    <col min="10757" max="10762" width="9.375" style="6" customWidth="1"/>
    <col min="10763" max="10771" width="9" style="6" customWidth="1"/>
    <col min="10772" max="10772" width="44.5" style="6" customWidth="1"/>
    <col min="10773" max="11009" width="9" style="6"/>
    <col min="11010" max="11010" width="6.75" style="6" customWidth="1"/>
    <col min="11011" max="11011" width="50.625" style="6" customWidth="1"/>
    <col min="11012" max="11012" width="14.5" style="6" customWidth="1"/>
    <col min="11013" max="11018" width="9.375" style="6" customWidth="1"/>
    <col min="11019" max="11027" width="9" style="6" customWidth="1"/>
    <col min="11028" max="11028" width="44.5" style="6" customWidth="1"/>
    <col min="11029" max="11265" width="9" style="6"/>
    <col min="11266" max="11266" width="6.75" style="6" customWidth="1"/>
    <col min="11267" max="11267" width="50.625" style="6" customWidth="1"/>
    <col min="11268" max="11268" width="14.5" style="6" customWidth="1"/>
    <col min="11269" max="11274" width="9.375" style="6" customWidth="1"/>
    <col min="11275" max="11283" width="9" style="6" customWidth="1"/>
    <col min="11284" max="11284" width="44.5" style="6" customWidth="1"/>
    <col min="11285" max="11521" width="9" style="6"/>
    <col min="11522" max="11522" width="6.75" style="6" customWidth="1"/>
    <col min="11523" max="11523" width="50.625" style="6" customWidth="1"/>
    <col min="11524" max="11524" width="14.5" style="6" customWidth="1"/>
    <col min="11525" max="11530" width="9.375" style="6" customWidth="1"/>
    <col min="11531" max="11539" width="9" style="6" customWidth="1"/>
    <col min="11540" max="11540" width="44.5" style="6" customWidth="1"/>
    <col min="11541" max="11777" width="9" style="6"/>
    <col min="11778" max="11778" width="6.75" style="6" customWidth="1"/>
    <col min="11779" max="11779" width="50.625" style="6" customWidth="1"/>
    <col min="11780" max="11780" width="14.5" style="6" customWidth="1"/>
    <col min="11781" max="11786" width="9.375" style="6" customWidth="1"/>
    <col min="11787" max="11795" width="9" style="6" customWidth="1"/>
    <col min="11796" max="11796" width="44.5" style="6" customWidth="1"/>
    <col min="11797" max="12033" width="9" style="6"/>
    <col min="12034" max="12034" width="6.75" style="6" customWidth="1"/>
    <col min="12035" max="12035" width="50.625" style="6" customWidth="1"/>
    <col min="12036" max="12036" width="14.5" style="6" customWidth="1"/>
    <col min="12037" max="12042" width="9.375" style="6" customWidth="1"/>
    <col min="12043" max="12051" width="9" style="6" customWidth="1"/>
    <col min="12052" max="12052" width="44.5" style="6" customWidth="1"/>
    <col min="12053" max="12289" width="9" style="6"/>
    <col min="12290" max="12290" width="6.75" style="6" customWidth="1"/>
    <col min="12291" max="12291" width="50.625" style="6" customWidth="1"/>
    <col min="12292" max="12292" width="14.5" style="6" customWidth="1"/>
    <col min="12293" max="12298" width="9.375" style="6" customWidth="1"/>
    <col min="12299" max="12307" width="9" style="6" customWidth="1"/>
    <col min="12308" max="12308" width="44.5" style="6" customWidth="1"/>
    <col min="12309" max="12545" width="9" style="6"/>
    <col min="12546" max="12546" width="6.75" style="6" customWidth="1"/>
    <col min="12547" max="12547" width="50.625" style="6" customWidth="1"/>
    <col min="12548" max="12548" width="14.5" style="6" customWidth="1"/>
    <col min="12549" max="12554" width="9.375" style="6" customWidth="1"/>
    <col min="12555" max="12563" width="9" style="6" customWidth="1"/>
    <col min="12564" max="12564" width="44.5" style="6" customWidth="1"/>
    <col min="12565" max="12801" width="9" style="6"/>
    <col min="12802" max="12802" width="6.75" style="6" customWidth="1"/>
    <col min="12803" max="12803" width="50.625" style="6" customWidth="1"/>
    <col min="12804" max="12804" width="14.5" style="6" customWidth="1"/>
    <col min="12805" max="12810" width="9.375" style="6" customWidth="1"/>
    <col min="12811" max="12819" width="9" style="6" customWidth="1"/>
    <col min="12820" max="12820" width="44.5" style="6" customWidth="1"/>
    <col min="12821" max="13057" width="9" style="6"/>
    <col min="13058" max="13058" width="6.75" style="6" customWidth="1"/>
    <col min="13059" max="13059" width="50.625" style="6" customWidth="1"/>
    <col min="13060" max="13060" width="14.5" style="6" customWidth="1"/>
    <col min="13061" max="13066" width="9.375" style="6" customWidth="1"/>
    <col min="13067" max="13075" width="9" style="6" customWidth="1"/>
    <col min="13076" max="13076" width="44.5" style="6" customWidth="1"/>
    <col min="13077" max="13313" width="9" style="6"/>
    <col min="13314" max="13314" width="6.75" style="6" customWidth="1"/>
    <col min="13315" max="13315" width="50.625" style="6" customWidth="1"/>
    <col min="13316" max="13316" width="14.5" style="6" customWidth="1"/>
    <col min="13317" max="13322" width="9.375" style="6" customWidth="1"/>
    <col min="13323" max="13331" width="9" style="6" customWidth="1"/>
    <col min="13332" max="13332" width="44.5" style="6" customWidth="1"/>
    <col min="13333" max="13569" width="9" style="6"/>
    <col min="13570" max="13570" width="6.75" style="6" customWidth="1"/>
    <col min="13571" max="13571" width="50.625" style="6" customWidth="1"/>
    <col min="13572" max="13572" width="14.5" style="6" customWidth="1"/>
    <col min="13573" max="13578" width="9.375" style="6" customWidth="1"/>
    <col min="13579" max="13587" width="9" style="6" customWidth="1"/>
    <col min="13588" max="13588" width="44.5" style="6" customWidth="1"/>
    <col min="13589" max="13825" width="9" style="6"/>
    <col min="13826" max="13826" width="6.75" style="6" customWidth="1"/>
    <col min="13827" max="13827" width="50.625" style="6" customWidth="1"/>
    <col min="13828" max="13828" width="14.5" style="6" customWidth="1"/>
    <col min="13829" max="13834" width="9.375" style="6" customWidth="1"/>
    <col min="13835" max="13843" width="9" style="6" customWidth="1"/>
    <col min="13844" max="13844" width="44.5" style="6" customWidth="1"/>
    <col min="13845" max="14081" width="9" style="6"/>
    <col min="14082" max="14082" width="6.75" style="6" customWidth="1"/>
    <col min="14083" max="14083" width="50.625" style="6" customWidth="1"/>
    <col min="14084" max="14084" width="14.5" style="6" customWidth="1"/>
    <col min="14085" max="14090" width="9.375" style="6" customWidth="1"/>
    <col min="14091" max="14099" width="9" style="6" customWidth="1"/>
    <col min="14100" max="14100" width="44.5" style="6" customWidth="1"/>
    <col min="14101" max="14337" width="9" style="6"/>
    <col min="14338" max="14338" width="6.75" style="6" customWidth="1"/>
    <col min="14339" max="14339" width="50.625" style="6" customWidth="1"/>
    <col min="14340" max="14340" width="14.5" style="6" customWidth="1"/>
    <col min="14341" max="14346" width="9.375" style="6" customWidth="1"/>
    <col min="14347" max="14355" width="9" style="6" customWidth="1"/>
    <col min="14356" max="14356" width="44.5" style="6" customWidth="1"/>
    <col min="14357" max="14593" width="9" style="6"/>
    <col min="14594" max="14594" width="6.75" style="6" customWidth="1"/>
    <col min="14595" max="14595" width="50.625" style="6" customWidth="1"/>
    <col min="14596" max="14596" width="14.5" style="6" customWidth="1"/>
    <col min="14597" max="14602" width="9.375" style="6" customWidth="1"/>
    <col min="14603" max="14611" width="9" style="6" customWidth="1"/>
    <col min="14612" max="14612" width="44.5" style="6" customWidth="1"/>
    <col min="14613" max="14849" width="9" style="6"/>
    <col min="14850" max="14850" width="6.75" style="6" customWidth="1"/>
    <col min="14851" max="14851" width="50.625" style="6" customWidth="1"/>
    <col min="14852" max="14852" width="14.5" style="6" customWidth="1"/>
    <col min="14853" max="14858" width="9.375" style="6" customWidth="1"/>
    <col min="14859" max="14867" width="9" style="6" customWidth="1"/>
    <col min="14868" max="14868" width="44.5" style="6" customWidth="1"/>
    <col min="14869" max="15105" width="9" style="6"/>
    <col min="15106" max="15106" width="6.75" style="6" customWidth="1"/>
    <col min="15107" max="15107" width="50.625" style="6" customWidth="1"/>
    <col min="15108" max="15108" width="14.5" style="6" customWidth="1"/>
    <col min="15109" max="15114" width="9.375" style="6" customWidth="1"/>
    <col min="15115" max="15123" width="9" style="6" customWidth="1"/>
    <col min="15124" max="15124" width="44.5" style="6" customWidth="1"/>
    <col min="15125" max="15361" width="9" style="6"/>
    <col min="15362" max="15362" width="6.75" style="6" customWidth="1"/>
    <col min="15363" max="15363" width="50.625" style="6" customWidth="1"/>
    <col min="15364" max="15364" width="14.5" style="6" customWidth="1"/>
    <col min="15365" max="15370" width="9.375" style="6" customWidth="1"/>
    <col min="15371" max="15379" width="9" style="6" customWidth="1"/>
    <col min="15380" max="15380" width="44.5" style="6" customWidth="1"/>
    <col min="15381" max="15617" width="9" style="6"/>
    <col min="15618" max="15618" width="6.75" style="6" customWidth="1"/>
    <col min="15619" max="15619" width="50.625" style="6" customWidth="1"/>
    <col min="15620" max="15620" width="14.5" style="6" customWidth="1"/>
    <col min="15621" max="15626" width="9.375" style="6" customWidth="1"/>
    <col min="15627" max="15635" width="9" style="6" customWidth="1"/>
    <col min="15636" max="15636" width="44.5" style="6" customWidth="1"/>
    <col min="15637" max="15873" width="9" style="6"/>
    <col min="15874" max="15874" width="6.75" style="6" customWidth="1"/>
    <col min="15875" max="15875" width="50.625" style="6" customWidth="1"/>
    <col min="15876" max="15876" width="14.5" style="6" customWidth="1"/>
    <col min="15877" max="15882" width="9.375" style="6" customWidth="1"/>
    <col min="15883" max="15891" width="9" style="6" customWidth="1"/>
    <col min="15892" max="15892" width="44.5" style="6" customWidth="1"/>
    <col min="15893" max="16129" width="9" style="6"/>
    <col min="16130" max="16130" width="6.75" style="6" customWidth="1"/>
    <col min="16131" max="16131" width="50.625" style="6" customWidth="1"/>
    <col min="16132" max="16132" width="14.5" style="6" customWidth="1"/>
    <col min="16133" max="16138" width="9.375" style="6" customWidth="1"/>
    <col min="16139" max="16147" width="9" style="6" customWidth="1"/>
    <col min="16148" max="16148" width="44.5" style="6" customWidth="1"/>
    <col min="16149" max="16384" width="9" style="6"/>
  </cols>
  <sheetData>
    <row r="1" spans="1:20" s="3" customFormat="1" ht="30" customHeight="1">
      <c r="A1" s="43" t="s">
        <v>76</v>
      </c>
      <c r="B1" s="32"/>
      <c r="C1" s="2"/>
      <c r="D1" s="8"/>
      <c r="E1" s="9"/>
      <c r="F1" s="10"/>
      <c r="G1" s="10"/>
      <c r="H1" s="8"/>
      <c r="I1" s="10"/>
      <c r="J1" s="10"/>
      <c r="K1" s="8"/>
      <c r="L1" s="10"/>
      <c r="M1" s="10"/>
      <c r="N1" s="10"/>
      <c r="O1" s="10"/>
      <c r="P1" s="10"/>
      <c r="Q1" s="10"/>
      <c r="R1" s="10"/>
      <c r="S1" s="10"/>
      <c r="T1" s="5"/>
    </row>
    <row r="2" spans="1:20" s="37" customFormat="1" ht="30" customHeight="1">
      <c r="A2" s="44" t="s">
        <v>77</v>
      </c>
      <c r="B2" s="33"/>
      <c r="C2" s="33"/>
      <c r="D2" s="34"/>
      <c r="E2" s="35"/>
      <c r="F2" s="36"/>
      <c r="G2" s="36"/>
      <c r="H2" s="34"/>
      <c r="I2" s="36"/>
      <c r="J2" s="36"/>
      <c r="K2" s="34"/>
      <c r="L2" s="36"/>
      <c r="M2" s="36"/>
      <c r="N2" s="36"/>
      <c r="O2" s="36"/>
      <c r="P2" s="36"/>
      <c r="Q2" s="36"/>
      <c r="R2" s="36"/>
      <c r="S2" s="36"/>
    </row>
    <row r="3" spans="1:20" s="37" customFormat="1" ht="30" customHeight="1">
      <c r="A3" s="44" t="s">
        <v>75</v>
      </c>
      <c r="B3" s="33"/>
      <c r="C3" s="44"/>
      <c r="D3" s="34"/>
      <c r="E3" s="35"/>
      <c r="F3" s="36"/>
      <c r="G3" s="36"/>
      <c r="H3" s="34"/>
      <c r="I3" s="36"/>
      <c r="J3" s="36"/>
      <c r="K3" s="34"/>
      <c r="L3" s="36"/>
      <c r="M3" s="36"/>
      <c r="N3" s="36"/>
      <c r="O3" s="36"/>
      <c r="P3" s="36"/>
      <c r="Q3" s="36"/>
      <c r="R3" s="36"/>
      <c r="S3" s="36"/>
    </row>
    <row r="4" spans="1:20" s="37" customFormat="1" ht="11.25" customHeight="1">
      <c r="A4" s="33"/>
      <c r="B4" s="33"/>
      <c r="C4" s="33"/>
      <c r="D4" s="34"/>
      <c r="E4" s="35"/>
      <c r="F4" s="36"/>
      <c r="G4" s="36"/>
      <c r="H4" s="34"/>
      <c r="I4" s="36"/>
      <c r="J4" s="36"/>
      <c r="K4" s="34"/>
      <c r="L4" s="36"/>
      <c r="M4" s="36"/>
      <c r="N4" s="36"/>
      <c r="O4" s="36"/>
      <c r="P4" s="36"/>
      <c r="Q4" s="36"/>
      <c r="R4" s="36"/>
      <c r="S4" s="36"/>
    </row>
    <row r="5" spans="1:20" s="5" customFormat="1" ht="18" customHeight="1">
      <c r="A5" s="11"/>
      <c r="B5" s="52" t="s">
        <v>21</v>
      </c>
      <c r="C5" s="52"/>
      <c r="D5" s="31" t="s">
        <v>0</v>
      </c>
      <c r="E5" s="13"/>
      <c r="F5" s="38" t="s">
        <v>2</v>
      </c>
      <c r="G5" s="12"/>
      <c r="H5" s="55" t="s">
        <v>3</v>
      </c>
      <c r="I5" s="55"/>
      <c r="J5" s="55"/>
      <c r="K5" s="27" t="s">
        <v>4</v>
      </c>
      <c r="L5" s="27"/>
      <c r="M5" s="27"/>
      <c r="N5" s="27"/>
      <c r="O5" s="27"/>
      <c r="P5" s="27"/>
      <c r="Q5" s="27"/>
      <c r="R5" s="27"/>
      <c r="S5" s="27"/>
      <c r="T5" s="52" t="s">
        <v>22</v>
      </c>
    </row>
    <row r="6" spans="1:20" s="5" customFormat="1" ht="18" customHeight="1">
      <c r="A6" s="39" t="s">
        <v>20</v>
      </c>
      <c r="B6" s="53"/>
      <c r="C6" s="53"/>
      <c r="D6" s="18" t="s">
        <v>5</v>
      </c>
      <c r="E6" s="15"/>
      <c r="F6" s="41" t="s">
        <v>6</v>
      </c>
      <c r="G6" s="14"/>
      <c r="H6" s="58" t="s">
        <v>7</v>
      </c>
      <c r="I6" s="58"/>
      <c r="J6" s="58"/>
      <c r="K6" s="14" t="s">
        <v>2</v>
      </c>
      <c r="L6" s="14"/>
      <c r="M6" s="14"/>
      <c r="N6" s="58" t="s">
        <v>8</v>
      </c>
      <c r="O6" s="58"/>
      <c r="P6" s="58"/>
      <c r="Q6" s="58" t="s">
        <v>9</v>
      </c>
      <c r="R6" s="58"/>
      <c r="S6" s="58"/>
      <c r="T6" s="53"/>
    </row>
    <row r="7" spans="1:20" s="5" customFormat="1" ht="18" customHeight="1">
      <c r="A7" s="16" t="s">
        <v>23</v>
      </c>
      <c r="B7" s="53"/>
      <c r="C7" s="53"/>
      <c r="D7" s="18" t="s">
        <v>10</v>
      </c>
      <c r="E7" s="28"/>
      <c r="F7" s="28"/>
      <c r="G7" s="28"/>
      <c r="H7" s="56" t="s">
        <v>11</v>
      </c>
      <c r="I7" s="56"/>
      <c r="J7" s="56"/>
      <c r="K7" s="56" t="s">
        <v>6</v>
      </c>
      <c r="L7" s="56"/>
      <c r="M7" s="56"/>
      <c r="N7" s="57" t="s">
        <v>12</v>
      </c>
      <c r="O7" s="57"/>
      <c r="P7" s="57"/>
      <c r="Q7" s="57" t="s">
        <v>13</v>
      </c>
      <c r="R7" s="57"/>
      <c r="S7" s="57"/>
      <c r="T7" s="53"/>
    </row>
    <row r="8" spans="1:20" s="5" customFormat="1" ht="18" customHeight="1">
      <c r="A8" s="40"/>
      <c r="B8" s="53"/>
      <c r="C8" s="53"/>
      <c r="D8" s="18" t="s">
        <v>19</v>
      </c>
      <c r="E8" s="18" t="s">
        <v>2</v>
      </c>
      <c r="F8" s="18" t="s">
        <v>14</v>
      </c>
      <c r="G8" s="18" t="s">
        <v>15</v>
      </c>
      <c r="H8" s="18" t="s">
        <v>2</v>
      </c>
      <c r="I8" s="18" t="s">
        <v>14</v>
      </c>
      <c r="J8" s="18" t="s">
        <v>15</v>
      </c>
      <c r="K8" s="18" t="s">
        <v>2</v>
      </c>
      <c r="L8" s="18" t="s">
        <v>14</v>
      </c>
      <c r="M8" s="18" t="s">
        <v>15</v>
      </c>
      <c r="N8" s="18" t="s">
        <v>2</v>
      </c>
      <c r="O8" s="18" t="s">
        <v>14</v>
      </c>
      <c r="P8" s="18" t="s">
        <v>15</v>
      </c>
      <c r="Q8" s="18" t="s">
        <v>2</v>
      </c>
      <c r="R8" s="18" t="s">
        <v>14</v>
      </c>
      <c r="S8" s="18" t="s">
        <v>15</v>
      </c>
      <c r="T8" s="53"/>
    </row>
    <row r="9" spans="1:20" s="5" customFormat="1" ht="18" customHeight="1">
      <c r="A9" s="7"/>
      <c r="B9" s="54"/>
      <c r="C9" s="54"/>
      <c r="D9" s="20" t="s">
        <v>1</v>
      </c>
      <c r="E9" s="20" t="s">
        <v>6</v>
      </c>
      <c r="F9" s="20" t="s">
        <v>16</v>
      </c>
      <c r="G9" s="20" t="s">
        <v>17</v>
      </c>
      <c r="H9" s="20" t="s">
        <v>6</v>
      </c>
      <c r="I9" s="20" t="s">
        <v>16</v>
      </c>
      <c r="J9" s="20" t="s">
        <v>17</v>
      </c>
      <c r="K9" s="20" t="s">
        <v>6</v>
      </c>
      <c r="L9" s="20" t="s">
        <v>16</v>
      </c>
      <c r="M9" s="20" t="s">
        <v>17</v>
      </c>
      <c r="N9" s="20" t="s">
        <v>6</v>
      </c>
      <c r="O9" s="20" t="s">
        <v>16</v>
      </c>
      <c r="P9" s="20" t="s">
        <v>17</v>
      </c>
      <c r="Q9" s="20" t="s">
        <v>6</v>
      </c>
      <c r="R9" s="20" t="s">
        <v>16</v>
      </c>
      <c r="S9" s="20" t="s">
        <v>17</v>
      </c>
      <c r="T9" s="54"/>
    </row>
    <row r="10" spans="1:20" s="17" customFormat="1" ht="18" customHeight="1">
      <c r="B10" s="50" t="s">
        <v>2</v>
      </c>
      <c r="C10" s="50"/>
      <c r="D10" s="45">
        <v>16100</v>
      </c>
      <c r="E10" s="45">
        <f>E11+E12+E13+E14+E15+E17+E18+E19+E20+E21+E22+E23+E24+E25+E26+E27+E29+E30+E31+E32+E33+E34</f>
        <v>54548</v>
      </c>
      <c r="F10" s="45">
        <f>F11+F12+F13+F14+F15+F17+F18+F19+F20+F21+F22+F23+F24+F25+F26+F27+F29+F30+F31+F32+F33+F34</f>
        <v>24032</v>
      </c>
      <c r="G10" s="45">
        <f>G11+G12+G13+G14+G15+G17+G18+G19+G20+G21+G22+G23+G24+G25+G26+G27+G29+G30+G31+G32+G33+G34</f>
        <v>30490</v>
      </c>
      <c r="H10" s="45">
        <f t="shared" ref="H10:H15" si="0">I10+J10</f>
        <v>21312</v>
      </c>
      <c r="I10" s="45">
        <f>I11+I12+I13+I14+I15+I17+I18+I19+I20+I21+I22+I23+I24+I25+I26+I27+I29+I30+I31+I32+I33+I34</f>
        <v>9841</v>
      </c>
      <c r="J10" s="45">
        <f>J11+J12+J13+J14+J15+J17+J19+J20+J21+J22+J23+J24+J25+J27+J29+J30+J31+J32+J33+J34</f>
        <v>11471</v>
      </c>
      <c r="K10" s="45">
        <f>L10+M10</f>
        <v>33236</v>
      </c>
      <c r="L10" s="45">
        <f>O10+R10</f>
        <v>14191</v>
      </c>
      <c r="M10" s="45">
        <f>P10+S10</f>
        <v>19045</v>
      </c>
      <c r="N10" s="45">
        <f t="shared" ref="N10:N15" si="1">O10+P10</f>
        <v>2499</v>
      </c>
      <c r="O10" s="45">
        <f>O11+O12+O13+O14+O15+O17+O18+O19+O20+O21+O24+O25+O26+O27+O29+O32+O34</f>
        <v>1200</v>
      </c>
      <c r="P10" s="45">
        <f>P11+P12+P13+P14+P15+P19+P20+P21+P22+P25+P26+P27+P29+P32+P33+P34</f>
        <v>1299</v>
      </c>
      <c r="Q10" s="45">
        <f>Q11+Q12+Q13+Q14+Q15+Q17+Q18+Q19+Q20+Q21+Q22+Q23+Q24+Q25+Q27+Q29+Q30+Q32+Q33+Q34</f>
        <v>30737</v>
      </c>
      <c r="R10" s="45">
        <f>R11+R12+R13+R14+R15+R17+R18+R19+R21+R22+R23+R24+R25+R27+R29+R30+R32+R33+R34</f>
        <v>12991</v>
      </c>
      <c r="S10" s="45">
        <f>S11+S12+S13+S14+S15+S17+S18+S19+S20+S21+S22+S23+S24+S25+S27+S29+S30+S32+S33+S34</f>
        <v>17746</v>
      </c>
      <c r="T10" s="24" t="s">
        <v>6</v>
      </c>
    </row>
    <row r="11" spans="1:20" s="5" customFormat="1" ht="18" customHeight="1">
      <c r="A11" s="4">
        <v>45</v>
      </c>
      <c r="B11" s="49" t="s">
        <v>24</v>
      </c>
      <c r="C11" s="49"/>
      <c r="D11" s="46">
        <v>1568</v>
      </c>
      <c r="E11" s="46">
        <f>H11+K11</f>
        <v>4718</v>
      </c>
      <c r="F11" s="46">
        <f t="shared" ref="F11:F15" si="2">I11+L11</f>
        <v>3508</v>
      </c>
      <c r="G11" s="46">
        <f t="shared" ref="G11:G15" si="3">J11+M11</f>
        <v>1210</v>
      </c>
      <c r="H11" s="46">
        <f t="shared" si="0"/>
        <v>2038</v>
      </c>
      <c r="I11" s="46">
        <v>1572</v>
      </c>
      <c r="J11" s="46">
        <v>466</v>
      </c>
      <c r="K11" s="46">
        <f>L11+M11</f>
        <v>2680</v>
      </c>
      <c r="L11" s="46">
        <f>O11+R11</f>
        <v>1936</v>
      </c>
      <c r="M11" s="46">
        <f>P11+S11</f>
        <v>744</v>
      </c>
      <c r="N11" s="46">
        <f t="shared" si="1"/>
        <v>143</v>
      </c>
      <c r="O11" s="46">
        <v>75</v>
      </c>
      <c r="P11" s="46">
        <v>68</v>
      </c>
      <c r="Q11" s="46">
        <f t="shared" ref="Q11:Q15" si="4">R11+S11</f>
        <v>2537</v>
      </c>
      <c r="R11" s="46">
        <v>1861</v>
      </c>
      <c r="S11" s="46">
        <v>676</v>
      </c>
      <c r="T11" s="25" t="s">
        <v>67</v>
      </c>
    </row>
    <row r="12" spans="1:20" s="5" customFormat="1" ht="18" customHeight="1">
      <c r="A12" s="4">
        <v>46</v>
      </c>
      <c r="B12" s="49" t="s">
        <v>25</v>
      </c>
      <c r="C12" s="49"/>
      <c r="D12" s="46">
        <v>658</v>
      </c>
      <c r="E12" s="46">
        <f t="shared" ref="E12:E15" si="5">H12+K12</f>
        <v>3123</v>
      </c>
      <c r="F12" s="46">
        <f t="shared" si="2"/>
        <v>2061</v>
      </c>
      <c r="G12" s="46">
        <f t="shared" si="3"/>
        <v>1062</v>
      </c>
      <c r="H12" s="46">
        <f t="shared" si="0"/>
        <v>1067</v>
      </c>
      <c r="I12" s="46">
        <v>541</v>
      </c>
      <c r="J12" s="46">
        <v>526</v>
      </c>
      <c r="K12" s="46">
        <f t="shared" ref="K12:K15" si="6">L12+M12</f>
        <v>2056</v>
      </c>
      <c r="L12" s="46">
        <f t="shared" ref="L12:L15" si="7">O12+R12</f>
        <v>1520</v>
      </c>
      <c r="M12" s="46">
        <f>P12+S12</f>
        <v>536</v>
      </c>
      <c r="N12" s="46">
        <f t="shared" si="1"/>
        <v>92</v>
      </c>
      <c r="O12" s="46">
        <v>39</v>
      </c>
      <c r="P12" s="46">
        <v>53</v>
      </c>
      <c r="Q12" s="46">
        <f t="shared" si="4"/>
        <v>1964</v>
      </c>
      <c r="R12" s="46">
        <v>1481</v>
      </c>
      <c r="S12" s="46">
        <v>483</v>
      </c>
      <c r="T12" s="25" t="s">
        <v>59</v>
      </c>
    </row>
    <row r="13" spans="1:20" s="5" customFormat="1" ht="18" customHeight="1">
      <c r="A13" s="4">
        <v>47</v>
      </c>
      <c r="B13" s="49" t="s">
        <v>26</v>
      </c>
      <c r="C13" s="49"/>
      <c r="D13" s="46">
        <v>7096</v>
      </c>
      <c r="E13" s="46">
        <f t="shared" si="5"/>
        <v>16984</v>
      </c>
      <c r="F13" s="46">
        <f>I13+L13</f>
        <v>6713</v>
      </c>
      <c r="G13" s="46">
        <f>J13+M13</f>
        <v>10271</v>
      </c>
      <c r="H13" s="46">
        <f t="shared" si="0"/>
        <v>9547</v>
      </c>
      <c r="I13" s="46">
        <v>3755</v>
      </c>
      <c r="J13" s="46">
        <v>5792</v>
      </c>
      <c r="K13" s="46">
        <f t="shared" si="6"/>
        <v>7437</v>
      </c>
      <c r="L13" s="46">
        <f t="shared" si="7"/>
        <v>2958</v>
      </c>
      <c r="M13" s="46">
        <f t="shared" ref="M13:M15" si="8">P13+S13</f>
        <v>4479</v>
      </c>
      <c r="N13" s="46">
        <f t="shared" si="1"/>
        <v>457</v>
      </c>
      <c r="O13" s="46">
        <v>144</v>
      </c>
      <c r="P13" s="46">
        <v>313</v>
      </c>
      <c r="Q13" s="46">
        <f t="shared" si="4"/>
        <v>6980</v>
      </c>
      <c r="R13" s="46">
        <v>2814</v>
      </c>
      <c r="S13" s="46">
        <v>4166</v>
      </c>
      <c r="T13" s="25" t="s">
        <v>27</v>
      </c>
    </row>
    <row r="14" spans="1:20" s="5" customFormat="1" ht="18" customHeight="1">
      <c r="A14" s="4">
        <v>55</v>
      </c>
      <c r="B14" s="49" t="s">
        <v>28</v>
      </c>
      <c r="C14" s="49"/>
      <c r="D14" s="46">
        <v>521</v>
      </c>
      <c r="E14" s="46">
        <f t="shared" si="5"/>
        <v>7382</v>
      </c>
      <c r="F14" s="46">
        <f t="shared" si="2"/>
        <v>3210</v>
      </c>
      <c r="G14" s="46">
        <f t="shared" si="3"/>
        <v>4172</v>
      </c>
      <c r="H14" s="46">
        <f t="shared" si="0"/>
        <v>602</v>
      </c>
      <c r="I14" s="46">
        <v>260</v>
      </c>
      <c r="J14" s="46">
        <v>342</v>
      </c>
      <c r="K14" s="46">
        <f t="shared" si="6"/>
        <v>6780</v>
      </c>
      <c r="L14" s="46">
        <f t="shared" si="7"/>
        <v>2950</v>
      </c>
      <c r="M14" s="46">
        <f t="shared" si="8"/>
        <v>3830</v>
      </c>
      <c r="N14" s="46">
        <f t="shared" si="1"/>
        <v>887</v>
      </c>
      <c r="O14" s="46">
        <v>385</v>
      </c>
      <c r="P14" s="46">
        <v>502</v>
      </c>
      <c r="Q14" s="46">
        <f t="shared" si="4"/>
        <v>5893</v>
      </c>
      <c r="R14" s="46">
        <v>2565</v>
      </c>
      <c r="S14" s="46">
        <v>3328</v>
      </c>
      <c r="T14" s="25" t="s">
        <v>29</v>
      </c>
    </row>
    <row r="15" spans="1:20" s="5" customFormat="1" ht="18" customHeight="1">
      <c r="A15" s="4">
        <v>56</v>
      </c>
      <c r="B15" s="49" t="s">
        <v>30</v>
      </c>
      <c r="C15" s="49"/>
      <c r="D15" s="46">
        <v>2971</v>
      </c>
      <c r="E15" s="46">
        <f t="shared" si="5"/>
        <v>15644</v>
      </c>
      <c r="F15" s="46">
        <f t="shared" si="2"/>
        <v>5213</v>
      </c>
      <c r="G15" s="46">
        <f t="shared" si="3"/>
        <v>10431</v>
      </c>
      <c r="H15" s="46">
        <f t="shared" si="0"/>
        <v>4256</v>
      </c>
      <c r="I15" s="46">
        <v>1667</v>
      </c>
      <c r="J15" s="46">
        <v>2589</v>
      </c>
      <c r="K15" s="46">
        <f t="shared" si="6"/>
        <v>11388</v>
      </c>
      <c r="L15" s="46">
        <f t="shared" si="7"/>
        <v>3546</v>
      </c>
      <c r="M15" s="46">
        <f t="shared" si="8"/>
        <v>7842</v>
      </c>
      <c r="N15" s="46">
        <f t="shared" si="1"/>
        <v>594</v>
      </c>
      <c r="O15" s="46">
        <v>347</v>
      </c>
      <c r="P15" s="46">
        <v>247</v>
      </c>
      <c r="Q15" s="46">
        <f t="shared" si="4"/>
        <v>10794</v>
      </c>
      <c r="R15" s="46">
        <v>3199</v>
      </c>
      <c r="S15" s="46">
        <v>7595</v>
      </c>
      <c r="T15" s="25" t="s">
        <v>31</v>
      </c>
    </row>
    <row r="16" spans="1:20" s="5" customFormat="1" ht="18" customHeight="1">
      <c r="A16" s="4">
        <v>59</v>
      </c>
      <c r="B16" s="49" t="s">
        <v>32</v>
      </c>
      <c r="C16" s="49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25" t="s">
        <v>65</v>
      </c>
    </row>
    <row r="17" spans="1:20" s="5" customFormat="1" ht="18" customHeight="1">
      <c r="A17" s="4"/>
      <c r="B17" s="49" t="s">
        <v>70</v>
      </c>
      <c r="C17" s="49"/>
      <c r="D17" s="46">
        <v>5</v>
      </c>
      <c r="E17" s="46">
        <f>H17+K17</f>
        <v>34</v>
      </c>
      <c r="F17" s="46">
        <f>I17+L17</f>
        <v>22</v>
      </c>
      <c r="G17" s="46">
        <f>J17+M17</f>
        <v>12</v>
      </c>
      <c r="H17" s="46">
        <f>I17+J17</f>
        <v>7</v>
      </c>
      <c r="I17" s="46">
        <v>4</v>
      </c>
      <c r="J17" s="46">
        <v>3</v>
      </c>
      <c r="K17" s="46">
        <f>L17+M17</f>
        <v>27</v>
      </c>
      <c r="L17" s="46">
        <f>O17+R17</f>
        <v>18</v>
      </c>
      <c r="M17" s="46">
        <f>S17</f>
        <v>9</v>
      </c>
      <c r="N17" s="46">
        <v>3</v>
      </c>
      <c r="O17" s="46">
        <v>3</v>
      </c>
      <c r="P17" s="46" t="s">
        <v>18</v>
      </c>
      <c r="Q17" s="46">
        <f>R17+S17</f>
        <v>24</v>
      </c>
      <c r="R17" s="46">
        <v>15</v>
      </c>
      <c r="S17" s="46">
        <v>9</v>
      </c>
      <c r="T17" s="25" t="s">
        <v>66</v>
      </c>
    </row>
    <row r="18" spans="1:20" s="5" customFormat="1" ht="18" customHeight="1">
      <c r="A18" s="4">
        <v>60</v>
      </c>
      <c r="B18" s="49" t="s">
        <v>33</v>
      </c>
      <c r="C18" s="49"/>
      <c r="D18" s="46">
        <v>4</v>
      </c>
      <c r="E18" s="46">
        <f>F18+G18</f>
        <v>12</v>
      </c>
      <c r="F18" s="46">
        <f>I18+L18</f>
        <v>8</v>
      </c>
      <c r="G18" s="46">
        <f>M18</f>
        <v>4</v>
      </c>
      <c r="H18" s="46">
        <v>3</v>
      </c>
      <c r="I18" s="46">
        <v>3</v>
      </c>
      <c r="J18" s="46" t="s">
        <v>18</v>
      </c>
      <c r="K18" s="46">
        <f>L18+M18</f>
        <v>9</v>
      </c>
      <c r="L18" s="46">
        <f>O18+R18</f>
        <v>5</v>
      </c>
      <c r="M18" s="46">
        <v>4</v>
      </c>
      <c r="N18" s="46">
        <v>2</v>
      </c>
      <c r="O18" s="46">
        <v>2</v>
      </c>
      <c r="P18" s="46" t="s">
        <v>18</v>
      </c>
      <c r="Q18" s="46">
        <f>R18+S18</f>
        <v>7</v>
      </c>
      <c r="R18" s="46">
        <v>3</v>
      </c>
      <c r="S18" s="46">
        <v>4</v>
      </c>
      <c r="T18" s="25" t="s">
        <v>34</v>
      </c>
    </row>
    <row r="19" spans="1:20" s="5" customFormat="1" ht="18" customHeight="1">
      <c r="A19" s="4">
        <v>68</v>
      </c>
      <c r="B19" s="49" t="s">
        <v>35</v>
      </c>
      <c r="C19" s="49"/>
      <c r="D19" s="46">
        <v>357</v>
      </c>
      <c r="E19" s="46">
        <f t="shared" ref="E19:E27" si="9">F19+G19</f>
        <v>1065</v>
      </c>
      <c r="F19" s="46">
        <f t="shared" ref="F19:F30" si="10">I19+L19</f>
        <v>461</v>
      </c>
      <c r="G19" s="46">
        <f>J19+M19</f>
        <v>604</v>
      </c>
      <c r="H19" s="46">
        <f t="shared" ref="H19:H25" si="11">I19+J19</f>
        <v>407</v>
      </c>
      <c r="I19" s="46">
        <v>170</v>
      </c>
      <c r="J19" s="46">
        <v>237</v>
      </c>
      <c r="K19" s="46">
        <f t="shared" ref="K19:K27" si="12">L19+M19</f>
        <v>658</v>
      </c>
      <c r="L19" s="46">
        <f>O19+R19</f>
        <v>291</v>
      </c>
      <c r="M19" s="46">
        <f>P19+S19</f>
        <v>367</v>
      </c>
      <c r="N19" s="46">
        <f>O19+P19</f>
        <v>50</v>
      </c>
      <c r="O19" s="46">
        <v>32</v>
      </c>
      <c r="P19" s="46">
        <v>18</v>
      </c>
      <c r="Q19" s="46">
        <f>R19+S19</f>
        <v>608</v>
      </c>
      <c r="R19" s="46">
        <v>259</v>
      </c>
      <c r="S19" s="46">
        <v>349</v>
      </c>
      <c r="T19" s="25" t="s">
        <v>36</v>
      </c>
    </row>
    <row r="20" spans="1:20" s="5" customFormat="1" ht="18" customHeight="1">
      <c r="A20" s="4">
        <v>69</v>
      </c>
      <c r="B20" s="49" t="s">
        <v>37</v>
      </c>
      <c r="C20" s="49"/>
      <c r="D20" s="46">
        <v>46</v>
      </c>
      <c r="E20" s="46">
        <f t="shared" si="9"/>
        <v>158</v>
      </c>
      <c r="F20" s="46">
        <f t="shared" si="10"/>
        <v>50</v>
      </c>
      <c r="G20" s="46">
        <f>J20+M20</f>
        <v>108</v>
      </c>
      <c r="H20" s="46">
        <f t="shared" si="11"/>
        <v>60</v>
      </c>
      <c r="I20" s="46">
        <v>38</v>
      </c>
      <c r="J20" s="46">
        <v>22</v>
      </c>
      <c r="K20" s="46">
        <f t="shared" si="12"/>
        <v>98</v>
      </c>
      <c r="L20" s="46">
        <f>O20</f>
        <v>12</v>
      </c>
      <c r="M20" s="46">
        <f>P20+S20</f>
        <v>86</v>
      </c>
      <c r="N20" s="46">
        <f>O20+P20</f>
        <v>34</v>
      </c>
      <c r="O20" s="46">
        <v>12</v>
      </c>
      <c r="P20" s="46">
        <v>22</v>
      </c>
      <c r="Q20" s="46">
        <v>64</v>
      </c>
      <c r="R20" s="46" t="s">
        <v>18</v>
      </c>
      <c r="S20" s="46">
        <v>64</v>
      </c>
      <c r="T20" s="25" t="s">
        <v>68</v>
      </c>
    </row>
    <row r="21" spans="1:20" s="5" customFormat="1" ht="18" customHeight="1">
      <c r="A21" s="4">
        <v>71</v>
      </c>
      <c r="B21" s="59" t="s">
        <v>60</v>
      </c>
      <c r="C21" s="59"/>
      <c r="D21" s="46">
        <v>16</v>
      </c>
      <c r="E21" s="46">
        <f t="shared" si="9"/>
        <v>47</v>
      </c>
      <c r="F21" s="46">
        <f t="shared" si="10"/>
        <v>22</v>
      </c>
      <c r="G21" s="46">
        <f>J21+M21</f>
        <v>25</v>
      </c>
      <c r="H21" s="46">
        <f t="shared" si="11"/>
        <v>7</v>
      </c>
      <c r="I21" s="46">
        <v>1</v>
      </c>
      <c r="J21" s="46">
        <v>6</v>
      </c>
      <c r="K21" s="46">
        <f t="shared" si="12"/>
        <v>40</v>
      </c>
      <c r="L21" s="46">
        <f>O21+R21</f>
        <v>21</v>
      </c>
      <c r="M21" s="46">
        <f>P21+S21</f>
        <v>19</v>
      </c>
      <c r="N21" s="46">
        <f>O21+P21</f>
        <v>5</v>
      </c>
      <c r="O21" s="46">
        <v>1</v>
      </c>
      <c r="P21" s="46">
        <v>4</v>
      </c>
      <c r="Q21" s="46">
        <f>R21+S21</f>
        <v>35</v>
      </c>
      <c r="R21" s="46">
        <v>20</v>
      </c>
      <c r="S21" s="46">
        <v>15</v>
      </c>
      <c r="T21" s="25" t="s">
        <v>62</v>
      </c>
    </row>
    <row r="22" spans="1:20" s="5" customFormat="1" ht="18" customHeight="1">
      <c r="A22" s="4">
        <v>73</v>
      </c>
      <c r="B22" s="49" t="s">
        <v>38</v>
      </c>
      <c r="C22" s="49"/>
      <c r="D22" s="46">
        <v>57</v>
      </c>
      <c r="E22" s="46">
        <f t="shared" si="9"/>
        <v>152</v>
      </c>
      <c r="F22" s="46">
        <f t="shared" si="10"/>
        <v>103</v>
      </c>
      <c r="G22" s="46">
        <f>J22+M22</f>
        <v>49</v>
      </c>
      <c r="H22" s="46">
        <f t="shared" si="11"/>
        <v>78</v>
      </c>
      <c r="I22" s="46">
        <v>54</v>
      </c>
      <c r="J22" s="46">
        <v>24</v>
      </c>
      <c r="K22" s="46">
        <f t="shared" si="12"/>
        <v>74</v>
      </c>
      <c r="L22" s="46">
        <f>R22</f>
        <v>49</v>
      </c>
      <c r="M22" s="46">
        <f>P22+S22</f>
        <v>25</v>
      </c>
      <c r="N22" s="46">
        <v>3</v>
      </c>
      <c r="O22" s="46" t="s">
        <v>18</v>
      </c>
      <c r="P22" s="46">
        <v>3</v>
      </c>
      <c r="Q22" s="46">
        <f t="shared" ref="Q22:Q25" si="13">R22+S22</f>
        <v>71</v>
      </c>
      <c r="R22" s="46">
        <v>49</v>
      </c>
      <c r="S22" s="46">
        <v>22</v>
      </c>
      <c r="T22" s="25" t="s">
        <v>39</v>
      </c>
    </row>
    <row r="23" spans="1:20" s="5" customFormat="1" ht="18" customHeight="1">
      <c r="A23" s="4">
        <v>74</v>
      </c>
      <c r="B23" s="49" t="s">
        <v>40</v>
      </c>
      <c r="C23" s="49"/>
      <c r="D23" s="46">
        <v>61</v>
      </c>
      <c r="E23" s="46">
        <f>H23+K23</f>
        <v>159</v>
      </c>
      <c r="F23" s="46">
        <f>I23+L23</f>
        <v>86</v>
      </c>
      <c r="G23" s="46">
        <f>J23</f>
        <v>47</v>
      </c>
      <c r="H23" s="46">
        <f t="shared" si="11"/>
        <v>105</v>
      </c>
      <c r="I23" s="46">
        <v>58</v>
      </c>
      <c r="J23" s="46">
        <v>47</v>
      </c>
      <c r="K23" s="46">
        <f t="shared" si="12"/>
        <v>54</v>
      </c>
      <c r="L23" s="46">
        <v>28</v>
      </c>
      <c r="M23" s="46">
        <f>S23</f>
        <v>26</v>
      </c>
      <c r="N23" s="46" t="s">
        <v>18</v>
      </c>
      <c r="O23" s="46" t="s">
        <v>18</v>
      </c>
      <c r="P23" s="46" t="s">
        <v>18</v>
      </c>
      <c r="Q23" s="46">
        <f t="shared" si="13"/>
        <v>54</v>
      </c>
      <c r="R23" s="46">
        <v>28</v>
      </c>
      <c r="S23" s="46">
        <v>26</v>
      </c>
      <c r="T23" s="25" t="s">
        <v>41</v>
      </c>
    </row>
    <row r="24" spans="1:20" s="5" customFormat="1" ht="18" customHeight="1">
      <c r="A24" s="4">
        <v>77</v>
      </c>
      <c r="B24" s="49" t="s">
        <v>42</v>
      </c>
      <c r="C24" s="49"/>
      <c r="D24" s="46">
        <v>160</v>
      </c>
      <c r="E24" s="46">
        <f t="shared" si="9"/>
        <v>353</v>
      </c>
      <c r="F24" s="46">
        <f t="shared" si="10"/>
        <v>160</v>
      </c>
      <c r="G24" s="46">
        <f>J24+M24</f>
        <v>193</v>
      </c>
      <c r="H24" s="46">
        <f t="shared" si="11"/>
        <v>218</v>
      </c>
      <c r="I24" s="46">
        <v>109</v>
      </c>
      <c r="J24" s="46">
        <v>109</v>
      </c>
      <c r="K24" s="46">
        <f t="shared" si="12"/>
        <v>135</v>
      </c>
      <c r="L24" s="46">
        <f>O24+R24</f>
        <v>51</v>
      </c>
      <c r="M24" s="46">
        <f>S24</f>
        <v>84</v>
      </c>
      <c r="N24" s="46">
        <v>2</v>
      </c>
      <c r="O24" s="46">
        <v>2</v>
      </c>
      <c r="P24" s="46" t="s">
        <v>18</v>
      </c>
      <c r="Q24" s="46">
        <f t="shared" si="13"/>
        <v>133</v>
      </c>
      <c r="R24" s="46">
        <v>49</v>
      </c>
      <c r="S24" s="46">
        <v>84</v>
      </c>
      <c r="T24" s="25" t="s">
        <v>43</v>
      </c>
    </row>
    <row r="25" spans="1:20" s="5" customFormat="1" ht="18" customHeight="1">
      <c r="A25" s="4">
        <v>79</v>
      </c>
      <c r="B25" s="59" t="s">
        <v>61</v>
      </c>
      <c r="C25" s="59"/>
      <c r="D25" s="46">
        <v>41</v>
      </c>
      <c r="E25" s="46">
        <f t="shared" si="9"/>
        <v>189</v>
      </c>
      <c r="F25" s="46">
        <f t="shared" si="10"/>
        <v>107</v>
      </c>
      <c r="G25" s="46">
        <f>J25+M25</f>
        <v>82</v>
      </c>
      <c r="H25" s="46">
        <f t="shared" si="11"/>
        <v>43</v>
      </c>
      <c r="I25" s="46">
        <v>25</v>
      </c>
      <c r="J25" s="46">
        <v>18</v>
      </c>
      <c r="K25" s="46">
        <f t="shared" si="12"/>
        <v>146</v>
      </c>
      <c r="L25" s="46">
        <f>O25+R25</f>
        <v>82</v>
      </c>
      <c r="M25" s="46">
        <f>P25+S25</f>
        <v>64</v>
      </c>
      <c r="N25" s="46">
        <f>O25+P25</f>
        <v>10</v>
      </c>
      <c r="O25" s="46">
        <v>6</v>
      </c>
      <c r="P25" s="46">
        <v>4</v>
      </c>
      <c r="Q25" s="46">
        <f t="shared" si="13"/>
        <v>136</v>
      </c>
      <c r="R25" s="46">
        <v>76</v>
      </c>
      <c r="S25" s="46">
        <v>60</v>
      </c>
      <c r="T25" s="25" t="s">
        <v>63</v>
      </c>
    </row>
    <row r="26" spans="1:20" s="5" customFormat="1" ht="18" customHeight="1">
      <c r="A26" s="4">
        <v>80</v>
      </c>
      <c r="B26" s="49" t="s">
        <v>44</v>
      </c>
      <c r="C26" s="49"/>
      <c r="D26" s="46">
        <v>2</v>
      </c>
      <c r="E26" s="46">
        <f t="shared" si="9"/>
        <v>109</v>
      </c>
      <c r="F26" s="46">
        <f t="shared" si="10"/>
        <v>85</v>
      </c>
      <c r="G26" s="46">
        <f>M26</f>
        <v>24</v>
      </c>
      <c r="H26" s="46">
        <v>1</v>
      </c>
      <c r="I26" s="46">
        <v>1</v>
      </c>
      <c r="J26" s="46" t="s">
        <v>18</v>
      </c>
      <c r="K26" s="46">
        <f t="shared" si="12"/>
        <v>108</v>
      </c>
      <c r="L26" s="46">
        <f>O26</f>
        <v>84</v>
      </c>
      <c r="M26" s="46">
        <v>24</v>
      </c>
      <c r="N26" s="46">
        <f>O26+P26</f>
        <v>108</v>
      </c>
      <c r="O26" s="46">
        <v>84</v>
      </c>
      <c r="P26" s="46">
        <v>24</v>
      </c>
      <c r="Q26" s="46" t="s">
        <v>18</v>
      </c>
      <c r="R26" s="46" t="s">
        <v>18</v>
      </c>
      <c r="S26" s="46" t="s">
        <v>18</v>
      </c>
      <c r="T26" s="25" t="s">
        <v>45</v>
      </c>
    </row>
    <row r="27" spans="1:20" s="5" customFormat="1" ht="18" customHeight="1">
      <c r="A27" s="4">
        <v>81</v>
      </c>
      <c r="B27" s="49" t="s">
        <v>46</v>
      </c>
      <c r="C27" s="49"/>
      <c r="D27" s="46">
        <v>15</v>
      </c>
      <c r="E27" s="46">
        <f t="shared" si="9"/>
        <v>124</v>
      </c>
      <c r="F27" s="46">
        <f>I27+L27</f>
        <v>89</v>
      </c>
      <c r="G27" s="46">
        <f>J27+M27</f>
        <v>35</v>
      </c>
      <c r="H27" s="46">
        <f>I27+J27</f>
        <v>10</v>
      </c>
      <c r="I27" s="46">
        <v>3</v>
      </c>
      <c r="J27" s="46">
        <v>7</v>
      </c>
      <c r="K27" s="46">
        <f t="shared" si="12"/>
        <v>114</v>
      </c>
      <c r="L27" s="46">
        <f>O27+R27</f>
        <v>86</v>
      </c>
      <c r="M27" s="46">
        <f>P27+S27</f>
        <v>28</v>
      </c>
      <c r="N27" s="46">
        <f>O27+P27</f>
        <v>4</v>
      </c>
      <c r="O27" s="46">
        <v>1</v>
      </c>
      <c r="P27" s="46">
        <v>3</v>
      </c>
      <c r="Q27" s="46">
        <f>R27+S27</f>
        <v>110</v>
      </c>
      <c r="R27" s="46">
        <v>85</v>
      </c>
      <c r="S27" s="46">
        <v>25</v>
      </c>
      <c r="T27" s="25" t="s">
        <v>47</v>
      </c>
    </row>
    <row r="28" spans="1:20" s="5" customFormat="1" ht="18" customHeight="1">
      <c r="A28" s="4">
        <v>82</v>
      </c>
      <c r="B28" s="49" t="s">
        <v>48</v>
      </c>
      <c r="C28" s="49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25" t="s">
        <v>64</v>
      </c>
    </row>
    <row r="29" spans="1:20" s="5" customFormat="1" ht="18" customHeight="1">
      <c r="A29" s="4"/>
      <c r="B29" s="49" t="s">
        <v>69</v>
      </c>
      <c r="C29" s="49"/>
      <c r="D29" s="46">
        <v>120</v>
      </c>
      <c r="E29" s="46">
        <f>F29+G29</f>
        <v>308</v>
      </c>
      <c r="F29" s="46">
        <f>I29+L29</f>
        <v>131</v>
      </c>
      <c r="G29" s="46">
        <f>J29+M29</f>
        <v>177</v>
      </c>
      <c r="H29" s="46">
        <f>I29+J29</f>
        <v>151</v>
      </c>
      <c r="I29" s="46">
        <v>74</v>
      </c>
      <c r="J29" s="46">
        <v>77</v>
      </c>
      <c r="K29" s="46">
        <f>L29+M29</f>
        <v>157</v>
      </c>
      <c r="L29" s="46">
        <f>O29+R29</f>
        <v>57</v>
      </c>
      <c r="M29" s="46">
        <f>P29+S29</f>
        <v>100</v>
      </c>
      <c r="N29" s="46">
        <f>O29+P29</f>
        <v>15</v>
      </c>
      <c r="O29" s="46">
        <v>4</v>
      </c>
      <c r="P29" s="46">
        <v>11</v>
      </c>
      <c r="Q29" s="46">
        <f>R29+S29</f>
        <v>142</v>
      </c>
      <c r="R29" s="46">
        <v>53</v>
      </c>
      <c r="S29" s="46">
        <v>89</v>
      </c>
      <c r="T29" s="25"/>
    </row>
    <row r="30" spans="1:20" s="5" customFormat="1" ht="18" customHeight="1">
      <c r="A30" s="4">
        <v>90</v>
      </c>
      <c r="B30" s="49" t="s">
        <v>49</v>
      </c>
      <c r="C30" s="49"/>
      <c r="D30" s="46">
        <v>34</v>
      </c>
      <c r="E30" s="46">
        <f>F30+G30</f>
        <v>194</v>
      </c>
      <c r="F30" s="46">
        <f t="shared" si="10"/>
        <v>141</v>
      </c>
      <c r="G30" s="46">
        <f>J30+M30</f>
        <v>53</v>
      </c>
      <c r="H30" s="46">
        <f>I30+J30</f>
        <v>50</v>
      </c>
      <c r="I30" s="46">
        <v>35</v>
      </c>
      <c r="J30" s="46">
        <v>15</v>
      </c>
      <c r="K30" s="46">
        <f>L30+M30</f>
        <v>144</v>
      </c>
      <c r="L30" s="46">
        <v>106</v>
      </c>
      <c r="M30" s="46">
        <v>38</v>
      </c>
      <c r="N30" s="46" t="s">
        <v>18</v>
      </c>
      <c r="O30" s="46" t="s">
        <v>18</v>
      </c>
      <c r="P30" s="46" t="s">
        <v>18</v>
      </c>
      <c r="Q30" s="46">
        <f>R30+S30</f>
        <v>144</v>
      </c>
      <c r="R30" s="46">
        <v>106</v>
      </c>
      <c r="S30" s="46">
        <v>38</v>
      </c>
      <c r="T30" s="25" t="s">
        <v>50</v>
      </c>
    </row>
    <row r="31" spans="1:20" s="5" customFormat="1" ht="18" customHeight="1">
      <c r="A31" s="4">
        <v>92</v>
      </c>
      <c r="B31" s="49" t="s">
        <v>51</v>
      </c>
      <c r="C31" s="49"/>
      <c r="D31" s="46">
        <v>3</v>
      </c>
      <c r="E31" s="46">
        <f t="shared" ref="E31:E34" si="14">F31+G31</f>
        <v>6</v>
      </c>
      <c r="F31" s="46">
        <f>I31</f>
        <v>3</v>
      </c>
      <c r="G31" s="46">
        <v>3</v>
      </c>
      <c r="H31" s="46">
        <v>6</v>
      </c>
      <c r="I31" s="46">
        <v>3</v>
      </c>
      <c r="J31" s="46">
        <v>3</v>
      </c>
      <c r="K31" s="46" t="s">
        <v>18</v>
      </c>
      <c r="L31" s="46" t="s">
        <v>18</v>
      </c>
      <c r="M31" s="46" t="s">
        <v>18</v>
      </c>
      <c r="N31" s="46" t="s">
        <v>18</v>
      </c>
      <c r="O31" s="46" t="s">
        <v>18</v>
      </c>
      <c r="P31" s="46" t="s">
        <v>18</v>
      </c>
      <c r="Q31" s="46" t="s">
        <v>18</v>
      </c>
      <c r="R31" s="46" t="s">
        <v>18</v>
      </c>
      <c r="S31" s="46" t="s">
        <v>18</v>
      </c>
      <c r="T31" s="25" t="s">
        <v>52</v>
      </c>
    </row>
    <row r="32" spans="1:20" s="5" customFormat="1" ht="18" customHeight="1">
      <c r="A32" s="4">
        <v>93</v>
      </c>
      <c r="B32" s="49" t="s">
        <v>53</v>
      </c>
      <c r="C32" s="49"/>
      <c r="D32" s="46">
        <v>255</v>
      </c>
      <c r="E32" s="46">
        <f t="shared" si="14"/>
        <v>726</v>
      </c>
      <c r="F32" s="46">
        <f t="shared" ref="F32:G34" si="15">I32+L32</f>
        <v>403</v>
      </c>
      <c r="G32" s="46">
        <f t="shared" si="15"/>
        <v>323</v>
      </c>
      <c r="H32" s="46">
        <f>I32+J32</f>
        <v>334</v>
      </c>
      <c r="I32" s="46">
        <v>206</v>
      </c>
      <c r="J32" s="46">
        <v>128</v>
      </c>
      <c r="K32" s="46">
        <f>L32+M32</f>
        <v>392</v>
      </c>
      <c r="L32" s="46">
        <f>O32+R32</f>
        <v>197</v>
      </c>
      <c r="M32" s="46">
        <f>P32+S32</f>
        <v>195</v>
      </c>
      <c r="N32" s="46">
        <f>O32+P32</f>
        <v>48</v>
      </c>
      <c r="O32" s="46">
        <v>42</v>
      </c>
      <c r="P32" s="46">
        <v>6</v>
      </c>
      <c r="Q32" s="46">
        <f>R32+S32</f>
        <v>344</v>
      </c>
      <c r="R32" s="46">
        <v>155</v>
      </c>
      <c r="S32" s="46">
        <v>189</v>
      </c>
      <c r="T32" s="25" t="s">
        <v>54</v>
      </c>
    </row>
    <row r="33" spans="1:20" s="5" customFormat="1" ht="18" customHeight="1">
      <c r="A33" s="4">
        <v>95</v>
      </c>
      <c r="B33" s="49" t="s">
        <v>55</v>
      </c>
      <c r="C33" s="49"/>
      <c r="D33" s="46">
        <v>321</v>
      </c>
      <c r="E33" s="46">
        <f t="shared" si="14"/>
        <v>479</v>
      </c>
      <c r="F33" s="46">
        <f t="shared" si="15"/>
        <v>337</v>
      </c>
      <c r="G33" s="46">
        <f t="shared" si="15"/>
        <v>142</v>
      </c>
      <c r="H33" s="46">
        <f>I33+J33</f>
        <v>381</v>
      </c>
      <c r="I33" s="46">
        <v>253</v>
      </c>
      <c r="J33" s="46">
        <v>128</v>
      </c>
      <c r="K33" s="46">
        <f t="shared" ref="K33:K34" si="16">L33+M33</f>
        <v>98</v>
      </c>
      <c r="L33" s="46">
        <f>R33</f>
        <v>84</v>
      </c>
      <c r="M33" s="46">
        <f>P33+S33</f>
        <v>14</v>
      </c>
      <c r="N33" s="46">
        <v>3</v>
      </c>
      <c r="O33" s="46" t="s">
        <v>18</v>
      </c>
      <c r="P33" s="46">
        <v>3</v>
      </c>
      <c r="Q33" s="46">
        <f t="shared" ref="Q33:Q34" si="17">R33+S33</f>
        <v>95</v>
      </c>
      <c r="R33" s="46">
        <v>84</v>
      </c>
      <c r="S33" s="46">
        <v>11</v>
      </c>
      <c r="T33" s="25" t="s">
        <v>56</v>
      </c>
    </row>
    <row r="34" spans="1:20" s="5" customFormat="1" ht="18" customHeight="1">
      <c r="A34" s="19">
        <v>96</v>
      </c>
      <c r="B34" s="51" t="s">
        <v>57</v>
      </c>
      <c r="C34" s="51"/>
      <c r="D34" s="48">
        <v>1789</v>
      </c>
      <c r="E34" s="48">
        <f t="shared" si="14"/>
        <v>2582</v>
      </c>
      <c r="F34" s="48">
        <f t="shared" si="15"/>
        <v>1119</v>
      </c>
      <c r="G34" s="48">
        <f t="shared" si="15"/>
        <v>1463</v>
      </c>
      <c r="H34" s="48">
        <f>I34+J34</f>
        <v>1941</v>
      </c>
      <c r="I34" s="48">
        <v>1009</v>
      </c>
      <c r="J34" s="48">
        <v>932</v>
      </c>
      <c r="K34" s="48">
        <f t="shared" si="16"/>
        <v>641</v>
      </c>
      <c r="L34" s="48">
        <f>O34+R34</f>
        <v>110</v>
      </c>
      <c r="M34" s="48">
        <f>P34+S34</f>
        <v>531</v>
      </c>
      <c r="N34" s="48">
        <f>O34+P34</f>
        <v>39</v>
      </c>
      <c r="O34" s="48">
        <v>21</v>
      </c>
      <c r="P34" s="48">
        <v>18</v>
      </c>
      <c r="Q34" s="48">
        <f t="shared" si="17"/>
        <v>602</v>
      </c>
      <c r="R34" s="48">
        <v>89</v>
      </c>
      <c r="S34" s="48">
        <v>513</v>
      </c>
      <c r="T34" s="26" t="s">
        <v>58</v>
      </c>
    </row>
    <row r="35" spans="1:20" s="21" customFormat="1" ht="18" customHeight="1">
      <c r="A35" s="21" t="s">
        <v>73</v>
      </c>
      <c r="C35" s="21" t="s">
        <v>71</v>
      </c>
      <c r="D35" s="22"/>
      <c r="E35" s="22"/>
      <c r="F35" s="22"/>
      <c r="G35" s="23"/>
      <c r="H35" s="23"/>
      <c r="I35" s="23"/>
      <c r="J35" s="23"/>
    </row>
    <row r="36" spans="1:20" s="21" customFormat="1" ht="18" customHeight="1">
      <c r="A36" s="21" t="s">
        <v>74</v>
      </c>
      <c r="C36" s="21" t="s">
        <v>72</v>
      </c>
      <c r="D36" s="22"/>
      <c r="E36" s="22"/>
      <c r="F36" s="22"/>
      <c r="G36" s="23"/>
      <c r="H36" s="23"/>
      <c r="I36" s="23"/>
      <c r="J36" s="23"/>
    </row>
    <row r="37" spans="1:20" ht="10.5" customHeight="1"/>
  </sheetData>
  <mergeCells count="35">
    <mergeCell ref="B34:C34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11:C11"/>
    <mergeCell ref="B12:C12"/>
    <mergeCell ref="B10:C10"/>
    <mergeCell ref="B13:C13"/>
    <mergeCell ref="B5:C9"/>
    <mergeCell ref="T5:T9"/>
    <mergeCell ref="H5:J5"/>
    <mergeCell ref="H7:J7"/>
    <mergeCell ref="K7:M7"/>
    <mergeCell ref="N7:P7"/>
    <mergeCell ref="Q7:S7"/>
    <mergeCell ref="H6:J6"/>
    <mergeCell ref="N6:P6"/>
    <mergeCell ref="Q6:S6"/>
  </mergeCells>
  <pageMargins left="0.78740157480314965" right="0.59055118110236227" top="0.78740157480314965" bottom="1.299212598425197" header="0.11811023622047245" footer="0.11811023622047245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>
      <selection sqref="A1:XFD1048576"/>
    </sheetView>
  </sheetViews>
  <sheetFormatPr defaultColWidth="8.5" defaultRowHeight="18"/>
  <cols>
    <col min="1" max="15" width="8.5" style="30"/>
    <col min="16" max="16384" width="8.5" style="29"/>
  </cols>
  <sheetData/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35" sqref="I3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ตาราง13</vt:lpstr>
      <vt:lpstr>Sheet1</vt:lpstr>
      <vt:lpstr>Sheet2</vt:lpstr>
      <vt:lpstr>ตาราง13!Print_Area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2014-04-10T08:20:29Z</cp:lastPrinted>
  <dcterms:created xsi:type="dcterms:W3CDTF">2013-09-12T09:23:13Z</dcterms:created>
  <dcterms:modified xsi:type="dcterms:W3CDTF">2014-08-14T07:33:13Z</dcterms:modified>
</cp:coreProperties>
</file>