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120" yWindow="90" windowWidth="9420" windowHeight="4965" tabRatio="591" activeTab="1"/>
  </bookViews>
  <sheets>
    <sheet name="ตาราง 6.1-64" sheetId="5" r:id="rId1"/>
    <sheet name="ตาราง 6.1 (ต่อ1)-65" sheetId="3" r:id="rId2"/>
    <sheet name="ตาราง 5.2 " sheetId="7" r:id="rId3"/>
    <sheet name="Sheet1" sheetId="6" r:id="rId4"/>
  </sheets>
  <calcPr calcId="152511"/>
</workbook>
</file>

<file path=xl/calcChain.xml><?xml version="1.0" encoding="utf-8"?>
<calcChain xmlns="http://schemas.openxmlformats.org/spreadsheetml/2006/main">
  <c r="C4" i="6" l="1"/>
  <c r="C5" i="6"/>
  <c r="C6" i="6"/>
  <c r="C8" i="6"/>
  <c r="C9" i="6"/>
  <c r="C11" i="6"/>
  <c r="C12" i="6"/>
  <c r="C13" i="6"/>
  <c r="C14" i="6"/>
  <c r="C16" i="6"/>
  <c r="C15" i="6" s="1"/>
  <c r="C17" i="6"/>
  <c r="D17" i="6" l="1"/>
  <c r="D16" i="6"/>
  <c r="E2" i="6" l="1"/>
  <c r="C2" i="6" l="1"/>
  <c r="D4" i="6" s="1"/>
  <c r="D5" i="6" l="1"/>
  <c r="D12" i="6"/>
  <c r="D8" i="6"/>
  <c r="D14" i="6"/>
  <c r="D9" i="6"/>
  <c r="D13" i="6"/>
  <c r="D11" i="6"/>
  <c r="D6" i="6"/>
  <c r="D2" i="6" l="1"/>
</calcChain>
</file>

<file path=xl/sharedStrings.xml><?xml version="1.0" encoding="utf-8"?>
<sst xmlns="http://schemas.openxmlformats.org/spreadsheetml/2006/main" count="157" uniqueCount="91">
  <si>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</si>
  <si>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</si>
  <si>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</si>
  <si>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</si>
  <si>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</si>
  <si>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</si>
  <si>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</si>
  <si>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</si>
  <si>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</si>
  <si>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</si>
  <si>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</si>
  <si>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</si>
  <si>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</si>
  <si>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</si>
  <si>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</si>
  <si>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</si>
  <si>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</si>
  <si>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</si>
  <si>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</si>
  <si>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</si>
  <si>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</si>
  <si>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</si>
  <si>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</si>
  <si>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</si>
  <si>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</si>
  <si>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</si>
  <si>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</si>
  <si>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</si>
  <si>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</si>
  <si>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</si>
  <si>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</si>
  <si>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</si>
  <si>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</si>
  <si>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</si>
  <si>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</si>
  <si>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</si>
  <si>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</si>
  <si>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</si>
  <si>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</si>
  <si>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</si>
  <si>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</si>
  <si>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</si>
  <si>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</si>
  <si>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</si>
  <si>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</si>
  <si>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29            </t>
  </si>
  <si>
    <t xml:space="preserve">       30       -     39            </t>
  </si>
  <si>
    <t xml:space="preserve">       40       -     49            </t>
  </si>
  <si>
    <t xml:space="preserve">       50       -     59            </t>
  </si>
  <si>
    <t xml:space="preserve">       60       -     99            </t>
  </si>
  <si>
    <t xml:space="preserve">      100       -    139           </t>
  </si>
  <si>
    <t xml:space="preserve">      140   ขึ้นไป  and over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</si>
  <si>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</si>
  <si>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</si>
  <si>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</si>
  <si>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</si>
  <si>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>6.  การใช้ประโยชน์ในที่ดิน  Land Use</t>
  </si>
  <si>
    <t xml:space="preserve">เนื้อที่ถือครองทำการเกษตรทั้งสิ้น </t>
  </si>
  <si>
    <t xml:space="preserve">   การใช้ประโยชน์ในที่ดิน </t>
  </si>
  <si>
    <t xml:space="preserve">         ที่ปลูกข้าว </t>
  </si>
  <si>
    <t xml:space="preserve">         ที่ปลูกยางพารา </t>
  </si>
  <si>
    <t xml:space="preserve">         ที่ปลูกพืชยืนต้นและไม้ผล /</t>
  </si>
  <si>
    <t xml:space="preserve">            ที่ปลูกสวนป่า</t>
  </si>
  <si>
    <t xml:space="preserve">         ที่ปลูกพืชไร่</t>
  </si>
  <si>
    <t xml:space="preserve">         ที่ปลูกพืชผัก สมุนไพร และ</t>
  </si>
  <si>
    <t xml:space="preserve">            ไม้ดอกไม้ประดับ </t>
  </si>
  <si>
    <t xml:space="preserve">         ทุ่งหญ้าเลี้ยงสัตว์</t>
  </si>
  <si>
    <t xml:space="preserve">         ที่เลี้ยงปศุสัตว์ (คอกสัตว์)</t>
  </si>
  <si>
    <t xml:space="preserve">         ที่เพาะเลี้ยงสัตว์นํ้าในพื้นที่นํ้าจืด </t>
  </si>
  <si>
    <t xml:space="preserve">         ที่อื่น ๆ </t>
  </si>
  <si>
    <t xml:space="preserve">   ลักษณะการถือครองที่ดิน </t>
  </si>
  <si>
    <t xml:space="preserve">         เนื้อที่ของตนเอง </t>
  </si>
  <si>
    <t xml:space="preserve">         เนื้อที่ไม่ใช่ของตนเอง </t>
  </si>
  <si>
    <t xml:space="preserve">ตาราง   5.2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</si>
  <si>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 xml:space="preserve"> เนื้อที่  :    ไร่</t>
  </si>
  <si>
    <t>Table   5.2  Area of holding by land tenure and size of total area of holding</t>
  </si>
  <si>
    <t xml:space="preserve">  Area  :  Rai</t>
  </si>
  <si>
    <t>เนื้อที่ของตนเอง</t>
  </si>
  <si>
    <t>เนื้อที่ไม่ใช่ของตนเอง</t>
  </si>
  <si>
    <t>เนื้อที่ทั้งสิ้น</t>
  </si>
  <si>
    <t>Own land</t>
  </si>
  <si>
    <t xml:space="preserve">Size of total area of holding (rai)  </t>
  </si>
  <si>
    <t>Total area</t>
  </si>
  <si>
    <t>เป็นเจ้าของ</t>
  </si>
  <si>
    <t>รวม</t>
  </si>
  <si>
    <t>เช่า</t>
  </si>
  <si>
    <t>ได้ทำฟรี</t>
  </si>
  <si>
    <t>Owner</t>
  </si>
  <si>
    <t>Sub - total</t>
  </si>
  <si>
    <t>Rent</t>
  </si>
  <si>
    <t xml:space="preserve">Free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</si>
</sst>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0.0"/>
  </numFmts>
  <fonts count="20" x14ac:knownFonts="1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4"/>
      <name val="AngsanaUPC"/>
      <family val="1"/>
    </font>
    <font>
      <b/>
      <sz val="14"/>
      <color rgb="FFFF0000"/>
      <name val="AngsanaUPC"/>
      <family val="1"/>
    </font>
    <font>
      <sz val="14"/>
      <color rgb="FFFF0000"/>
      <name val="TH SarabunPSK"/>
      <family val="2"/>
    </font>
    <font>
      <sz val="14"/>
      <color rgb="FFFF0000"/>
      <name val="AngsanaUPC"/>
      <family val="1"/>
    </font>
    <font>
      <b/>
      <sz val="12"/>
      <color theme="1"/>
      <name val="TH SarabunPSK"/>
      <family val="2"/>
    </font>
    <font>
      <sz val="16.8"/>
      <name val="TH SarabunPSK"/>
      <family val="2"/>
    </font>
    <font>
      <sz val="16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3" fillId="0" borderId="0"/>
    <xf numFmtId="187" fontId="13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8" fillId="0" borderId="0" xfId="0" applyFont="1" applyFill="1"/>
    <xf numFmtId="0" fontId="1" fillId="0" borderId="5" xfId="0" applyFont="1" applyFill="1" applyBorder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6" fillId="0" borderId="0" xfId="0" applyFont="1"/>
    <xf numFmtId="0" fontId="10" fillId="0" borderId="0" xfId="0" applyFont="1"/>
    <xf numFmtId="0" fontId="1" fillId="0" borderId="5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9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1" xfId="0" applyFont="1" applyFill="1" applyBorder="1" applyAlignment="1"/>
    <xf numFmtId="0" fontId="1" fillId="0" borderId="5" xfId="0" applyFont="1" applyBorder="1" applyAlignment="1">
      <alignment horizontal="right" wrapText="1"/>
    </xf>
    <xf numFmtId="0" fontId="1" fillId="0" borderId="8" xfId="0" applyFont="1" applyFill="1" applyBorder="1" applyAlignment="1"/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/>
    <xf numFmtId="3" fontId="7" fillId="0" borderId="0" xfId="0" applyNumberFormat="1" applyFont="1" applyBorder="1" applyAlignment="1">
      <alignment horizontal="right" wrapText="1"/>
    </xf>
    <xf numFmtId="3" fontId="1" fillId="0" borderId="0" xfId="0" applyNumberFormat="1" applyFont="1" applyFill="1"/>
    <xf numFmtId="3" fontId="1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3" fontId="14" fillId="0" borderId="0" xfId="0" applyNumberFormat="1" applyFont="1"/>
    <xf numFmtId="2" fontId="0" fillId="0" borderId="0" xfId="0" applyNumberFormat="1"/>
    <xf numFmtId="4" fontId="14" fillId="0" borderId="0" xfId="0" applyNumberFormat="1" applyFont="1"/>
    <xf numFmtId="0" fontId="15" fillId="0" borderId="0" xfId="0" applyFont="1" applyFill="1" applyBorder="1"/>
    <xf numFmtId="0" fontId="1" fillId="0" borderId="0" xfId="1" applyFont="1"/>
    <xf numFmtId="0" fontId="1" fillId="0" borderId="0" xfId="1" applyFont="1" applyBorder="1" applyAlignment="1">
      <alignment horizontal="right" vertical="top" textRotation="180"/>
    </xf>
    <xf numFmtId="0" fontId="3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3" fillId="0" borderId="0" xfId="1" applyFont="1" applyBorder="1"/>
    <xf numFmtId="0" fontId="1" fillId="0" borderId="0" xfId="1" applyFont="1" applyBorder="1"/>
    <xf numFmtId="0" fontId="6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5" xfId="1" applyFont="1" applyBorder="1"/>
    <xf numFmtId="0" fontId="1" fillId="2" borderId="13" xfId="1" applyFont="1" applyFill="1" applyBorder="1"/>
    <xf numFmtId="0" fontId="1" fillId="2" borderId="9" xfId="1" applyFont="1" applyFill="1" applyBorder="1"/>
    <xf numFmtId="0" fontId="1" fillId="2" borderId="0" xfId="1" applyFont="1" applyFill="1" applyBorder="1" applyAlignment="1">
      <alignment horizontal="center"/>
    </xf>
    <xf numFmtId="0" fontId="1" fillId="2" borderId="21" xfId="1" applyFont="1" applyFill="1" applyBorder="1" applyAlignment="1">
      <alignment horizontal="centerContinuous"/>
    </xf>
    <xf numFmtId="0" fontId="1" fillId="2" borderId="15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4" fillId="0" borderId="13" xfId="1" applyFont="1" applyBorder="1"/>
    <xf numFmtId="0" fontId="4" fillId="0" borderId="8" xfId="1" applyFont="1" applyBorder="1"/>
    <xf numFmtId="0" fontId="4" fillId="0" borderId="0" xfId="1" applyFont="1" applyBorder="1"/>
    <xf numFmtId="0" fontId="7" fillId="0" borderId="1" xfId="1" applyFont="1" applyBorder="1"/>
    <xf numFmtId="0" fontId="7" fillId="0" borderId="2" xfId="1" applyFont="1" applyBorder="1"/>
    <xf numFmtId="3" fontId="7" fillId="0" borderId="14" xfId="1" applyNumberFormat="1" applyFont="1" applyBorder="1" applyAlignment="1">
      <alignment horizontal="right" wrapText="1"/>
    </xf>
    <xf numFmtId="3" fontId="1" fillId="0" borderId="0" xfId="1" applyNumberFormat="1" applyFont="1"/>
    <xf numFmtId="3" fontId="7" fillId="0" borderId="0" xfId="1" applyNumberFormat="1" applyFont="1" applyBorder="1" applyAlignment="1">
      <alignment horizontal="right" wrapText="1"/>
    </xf>
    <xf numFmtId="188" fontId="17" fillId="0" borderId="0" xfId="2" applyNumberFormat="1" applyFont="1" applyBorder="1" applyAlignment="1">
      <alignment horizontal="right"/>
    </xf>
    <xf numFmtId="0" fontId="1" fillId="0" borderId="0" xfId="1" applyFont="1" applyAlignment="1"/>
    <xf numFmtId="0" fontId="11" fillId="0" borderId="10" xfId="1" applyFont="1" applyBorder="1" applyAlignment="1">
      <alignment horizontal="left"/>
    </xf>
    <xf numFmtId="3" fontId="1" fillId="0" borderId="0" xfId="1" applyNumberFormat="1" applyFont="1" applyBorder="1" applyAlignment="1">
      <alignment horizontal="right" wrapText="1"/>
    </xf>
    <xf numFmtId="188" fontId="4" fillId="0" borderId="0" xfId="2" applyNumberFormat="1" applyFont="1" applyBorder="1" applyAlignment="1">
      <alignment horizontal="right"/>
    </xf>
    <xf numFmtId="0" fontId="11" fillId="0" borderId="10" xfId="1" applyFont="1" applyBorder="1" applyAlignment="1"/>
    <xf numFmtId="3" fontId="11" fillId="0" borderId="0" xfId="1" applyNumberFormat="1" applyFont="1" applyBorder="1" applyAlignment="1">
      <alignment horizontal="right" wrapText="1"/>
    </xf>
    <xf numFmtId="0" fontId="11" fillId="0" borderId="1" xfId="1" applyFont="1" applyBorder="1" applyAlignment="1">
      <alignment horizontal="left"/>
    </xf>
    <xf numFmtId="3" fontId="1" fillId="0" borderId="14" xfId="1" applyNumberFormat="1" applyFont="1" applyBorder="1" applyAlignment="1">
      <alignment horizontal="right" wrapText="1"/>
    </xf>
    <xf numFmtId="3" fontId="1" fillId="0" borderId="0" xfId="1" applyNumberFormat="1" applyFont="1" applyBorder="1" applyAlignment="1"/>
    <xf numFmtId="0" fontId="4" fillId="0" borderId="0" xfId="1" applyFont="1" applyBorder="1" applyAlignment="1"/>
    <xf numFmtId="3" fontId="1" fillId="0" borderId="0" xfId="1" applyNumberFormat="1" applyFont="1" applyBorder="1"/>
    <xf numFmtId="0" fontId="1" fillId="0" borderId="5" xfId="1" applyFont="1" applyBorder="1"/>
    <xf numFmtId="0" fontId="1" fillId="0" borderId="11" xfId="1" applyFont="1" applyBorder="1"/>
    <xf numFmtId="3" fontId="4" fillId="0" borderId="5" xfId="1" applyNumberFormat="1" applyFont="1" applyBorder="1"/>
    <xf numFmtId="189" fontId="0" fillId="0" borderId="0" xfId="0" applyNumberFormat="1"/>
    <xf numFmtId="0" fontId="0" fillId="3" borderId="0" xfId="0" applyFill="1"/>
    <xf numFmtId="3" fontId="0" fillId="3" borderId="0" xfId="0" applyNumberFormat="1" applyFill="1"/>
    <xf numFmtId="2" fontId="0" fillId="3" borderId="0" xfId="0" applyNumberFormat="1" applyFill="1"/>
    <xf numFmtId="189" fontId="16" fillId="3" borderId="0" xfId="0" applyNumberFormat="1" applyFont="1" applyFill="1"/>
    <xf numFmtId="189" fontId="16" fillId="0" borderId="0" xfId="0" applyNumberFormat="1" applyFont="1"/>
    <xf numFmtId="0" fontId="18" fillId="0" borderId="0" xfId="0" applyFont="1" applyAlignment="1">
      <alignment horizontal="center" textRotation="180"/>
    </xf>
    <xf numFmtId="0" fontId="19" fillId="0" borderId="0" xfId="0" applyFont="1" applyAlignment="1">
      <alignment horizontal="center" textRotation="180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2" borderId="14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" fillId="2" borderId="15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2" borderId="16" xfId="1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2:Y24"/>
  <sheetViews>
    <sheetView defaultGridColor="0" topLeftCell="B1" colorId="12" zoomScaleNormal="100" workbookViewId="0">
      <selection activeCell="Y2" sqref="Y2"/>
    </sheetView>
  </sheetViews>
  <sheetFormatPr defaultColWidth="9.33203125" defaultRowHeight="18.75" x14ac:dyDescent="0.3"/>
  <cols>
    <col min="1" max="1" width="4.6640625" style="1" customWidth="1"/>
    <col min="2" max="2" width="27.1640625" style="1" customWidth="1"/>
    <col min="3" max="3" width="13.5" style="1" customWidth="1"/>
    <col min="4" max="4" width="4.33203125" style="1" customWidth="1"/>
    <col min="5" max="5" width="12" style="1" customWidth="1"/>
    <col min="6" max="6" width="2.33203125" style="1" customWidth="1"/>
    <col min="7" max="7" width="11.83203125" style="1" customWidth="1"/>
    <col min="8" max="8" width="2.33203125" style="1" customWidth="1"/>
    <col min="9" max="9" width="11.83203125" style="1" customWidth="1"/>
    <col min="10" max="10" width="2.33203125" style="1" customWidth="1"/>
    <col min="11" max="11" width="11.83203125" style="1" customWidth="1"/>
    <col min="12" max="12" width="2.1640625" style="1" customWidth="1"/>
    <col min="13" max="13" width="11.83203125" style="1" customWidth="1"/>
    <col min="14" max="14" width="2.1640625" style="1" customWidth="1"/>
    <col min="15" max="15" width="11.83203125" style="1" customWidth="1"/>
    <col min="16" max="16" width="2.1640625" style="1" customWidth="1"/>
    <col min="17" max="17" width="11.83203125" style="1" customWidth="1"/>
    <col min="18" max="18" width="2.1640625" style="1" customWidth="1"/>
    <col min="19" max="19" width="11.83203125" style="1" customWidth="1"/>
    <col min="20" max="20" width="2.1640625" style="1" customWidth="1"/>
    <col min="21" max="21" width="12.83203125" style="1" customWidth="1"/>
    <col min="22" max="22" width="2.33203125" style="1" customWidth="1"/>
    <col min="23" max="23" width="11.83203125" style="1" customWidth="1"/>
    <col min="24" max="24" width="4.83203125" style="1" customWidth="1"/>
    <col min="25" max="25" width="5" style="1" customWidth="1"/>
    <col min="26" max="16384" width="9.33203125" style="1"/>
  </cols>
  <sheetData>
    <row r="2" spans="1:25" ht="24.95" customHeight="1" x14ac:dyDescent="0.35">
      <c r="A2" s="2" t="s">
        <v>56</v>
      </c>
      <c r="B2" s="63"/>
      <c r="C2" s="63"/>
      <c r="Y2" s="129"/>
    </row>
    <row r="3" spans="1:25" ht="24" customHeight="1" x14ac:dyDescent="0.3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4"/>
      <c r="W3" s="4"/>
      <c r="X3" s="59" t="s">
        <v>33</v>
      </c>
    </row>
    <row r="4" spans="1:25" s="5" customFormat="1" ht="24" customHeight="1" x14ac:dyDescent="0.3">
      <c r="B4" s="3" t="s">
        <v>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5"/>
      <c r="W4" s="6"/>
      <c r="X4" s="60" t="s">
        <v>32</v>
      </c>
    </row>
    <row r="5" spans="1:25" ht="5.0999999999999996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5" s="9" customFormat="1" ht="22.5" customHeight="1" x14ac:dyDescent="0.3">
      <c r="A6" s="138"/>
      <c r="B6" s="139"/>
      <c r="C6" s="134"/>
      <c r="D6" s="135"/>
      <c r="E6" s="134"/>
      <c r="F6" s="140"/>
      <c r="G6" s="140"/>
      <c r="H6" s="135"/>
      <c r="I6" s="134"/>
      <c r="J6" s="140"/>
      <c r="K6" s="140"/>
      <c r="L6" s="135"/>
      <c r="M6" s="134"/>
      <c r="N6" s="140"/>
      <c r="O6" s="140"/>
      <c r="P6" s="135"/>
      <c r="Q6" s="26"/>
      <c r="R6" s="27"/>
      <c r="S6" s="27"/>
      <c r="T6" s="28"/>
      <c r="U6" s="136" t="s">
        <v>13</v>
      </c>
      <c r="V6" s="136"/>
      <c r="W6" s="136"/>
      <c r="X6" s="136"/>
      <c r="Y6" s="8"/>
    </row>
    <row r="7" spans="1:25" s="9" customFormat="1" ht="24" customHeight="1" x14ac:dyDescent="0.3">
      <c r="A7" s="141"/>
      <c r="B7" s="142"/>
      <c r="C7" s="20"/>
      <c r="D7" s="21"/>
      <c r="E7" s="143" t="s">
        <v>10</v>
      </c>
      <c r="F7" s="136"/>
      <c r="G7" s="136"/>
      <c r="H7" s="137"/>
      <c r="I7" s="143" t="s">
        <v>11</v>
      </c>
      <c r="J7" s="136"/>
      <c r="K7" s="136"/>
      <c r="L7" s="137"/>
      <c r="M7" s="143" t="s">
        <v>16</v>
      </c>
      <c r="N7" s="136"/>
      <c r="O7" s="136"/>
      <c r="P7" s="137"/>
      <c r="Q7" s="143" t="s">
        <v>12</v>
      </c>
      <c r="R7" s="136"/>
      <c r="S7" s="136"/>
      <c r="T7" s="137"/>
      <c r="U7" s="136" t="s">
        <v>14</v>
      </c>
      <c r="V7" s="136"/>
      <c r="W7" s="136"/>
      <c r="X7" s="136"/>
      <c r="Y7" s="8"/>
    </row>
    <row r="8" spans="1:25" s="9" customFormat="1" ht="21" customHeight="1" x14ac:dyDescent="0.3">
      <c r="A8" s="136" t="s">
        <v>22</v>
      </c>
      <c r="B8" s="137"/>
      <c r="C8" s="143" t="s">
        <v>26</v>
      </c>
      <c r="D8" s="137"/>
      <c r="E8" s="144" t="s">
        <v>0</v>
      </c>
      <c r="F8" s="146"/>
      <c r="G8" s="146"/>
      <c r="H8" s="147"/>
      <c r="I8" s="144" t="s">
        <v>1</v>
      </c>
      <c r="J8" s="146"/>
      <c r="K8" s="146"/>
      <c r="L8" s="147"/>
      <c r="M8" s="144" t="s">
        <v>18</v>
      </c>
      <c r="N8" s="146"/>
      <c r="O8" s="146"/>
      <c r="P8" s="147"/>
      <c r="Q8" s="144" t="s">
        <v>19</v>
      </c>
      <c r="R8" s="146"/>
      <c r="S8" s="146"/>
      <c r="T8" s="147"/>
      <c r="U8" s="146" t="s">
        <v>20</v>
      </c>
      <c r="V8" s="146"/>
      <c r="W8" s="146"/>
      <c r="X8" s="146"/>
      <c r="Y8" s="8"/>
    </row>
    <row r="9" spans="1:25" s="9" customFormat="1" ht="21" customHeight="1" x14ac:dyDescent="0.3">
      <c r="A9" s="141" t="s">
        <v>27</v>
      </c>
      <c r="B9" s="142"/>
      <c r="C9" s="144" t="s">
        <v>28</v>
      </c>
      <c r="D9" s="145"/>
      <c r="E9" s="55"/>
      <c r="F9" s="57"/>
      <c r="G9" s="57"/>
      <c r="H9" s="56"/>
      <c r="I9" s="55"/>
      <c r="J9" s="57"/>
      <c r="K9" s="57"/>
      <c r="L9" s="56"/>
      <c r="M9" s="55"/>
      <c r="N9" s="57"/>
      <c r="O9" s="57"/>
      <c r="P9" s="56"/>
      <c r="Q9" s="29"/>
      <c r="R9" s="17"/>
      <c r="S9" s="17"/>
      <c r="T9" s="30"/>
      <c r="U9" s="133" t="s">
        <v>21</v>
      </c>
      <c r="V9" s="133"/>
      <c r="W9" s="133"/>
      <c r="X9" s="133"/>
      <c r="Y9" s="8"/>
    </row>
    <row r="10" spans="1:25" s="9" customFormat="1" ht="23.25" customHeight="1" x14ac:dyDescent="0.3">
      <c r="A10" s="141" t="s">
        <v>23</v>
      </c>
      <c r="B10" s="142"/>
      <c r="C10" s="54"/>
      <c r="D10" s="22"/>
      <c r="E10" s="134" t="s">
        <v>9</v>
      </c>
      <c r="F10" s="135"/>
      <c r="G10" s="136" t="s">
        <v>8</v>
      </c>
      <c r="H10" s="137"/>
      <c r="I10" s="134" t="s">
        <v>9</v>
      </c>
      <c r="J10" s="135"/>
      <c r="K10" s="136" t="s">
        <v>8</v>
      </c>
      <c r="L10" s="137"/>
      <c r="M10" s="134" t="s">
        <v>9</v>
      </c>
      <c r="N10" s="135"/>
      <c r="O10" s="136" t="s">
        <v>8</v>
      </c>
      <c r="P10" s="137"/>
      <c r="Q10" s="134" t="s">
        <v>9</v>
      </c>
      <c r="R10" s="135"/>
      <c r="S10" s="136" t="s">
        <v>8</v>
      </c>
      <c r="T10" s="137"/>
      <c r="U10" s="134" t="s">
        <v>9</v>
      </c>
      <c r="V10" s="135"/>
      <c r="W10" s="136" t="s">
        <v>8</v>
      </c>
      <c r="X10" s="136"/>
      <c r="Y10" s="8"/>
    </row>
    <row r="11" spans="1:25" s="9" customFormat="1" ht="21" customHeight="1" x14ac:dyDescent="0.3">
      <c r="A11" s="148"/>
      <c r="B11" s="149"/>
      <c r="C11" s="55"/>
      <c r="D11" s="56"/>
      <c r="E11" s="131" t="s">
        <v>5</v>
      </c>
      <c r="F11" s="132"/>
      <c r="G11" s="15" t="s">
        <v>6</v>
      </c>
      <c r="H11" s="25"/>
      <c r="I11" s="131" t="s">
        <v>5</v>
      </c>
      <c r="J11" s="132"/>
      <c r="K11" s="133" t="s">
        <v>6</v>
      </c>
      <c r="L11" s="132"/>
      <c r="M11" s="131" t="s">
        <v>5</v>
      </c>
      <c r="N11" s="132"/>
      <c r="O11" s="133" t="s">
        <v>6</v>
      </c>
      <c r="P11" s="132"/>
      <c r="Q11" s="131" t="s">
        <v>5</v>
      </c>
      <c r="R11" s="132"/>
      <c r="S11" s="133" t="s">
        <v>6</v>
      </c>
      <c r="T11" s="132"/>
      <c r="U11" s="131" t="s">
        <v>5</v>
      </c>
      <c r="V11" s="132"/>
      <c r="W11" s="133" t="s">
        <v>6</v>
      </c>
      <c r="X11" s="133"/>
      <c r="Y11" s="8"/>
    </row>
    <row r="12" spans="1:25" s="9" customFormat="1" ht="5.0999999999999996" customHeight="1" x14ac:dyDescent="0.3">
      <c r="A12" s="8"/>
      <c r="B12" s="18"/>
      <c r="C12" s="7"/>
      <c r="D12" s="7"/>
      <c r="E12" s="7"/>
      <c r="F12" s="7"/>
      <c r="G12" s="7"/>
      <c r="H12" s="7"/>
      <c r="I12" s="7"/>
      <c r="J12" s="10"/>
      <c r="K12" s="82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4" customHeight="1" x14ac:dyDescent="0.3">
      <c r="A13" s="11" t="s">
        <v>29</v>
      </c>
      <c r="B13" s="19"/>
      <c r="C13" s="71">
        <v>1211248.7875000001</v>
      </c>
      <c r="D13" s="72"/>
      <c r="E13" s="71">
        <v>68237</v>
      </c>
      <c r="F13" s="72"/>
      <c r="G13" s="71">
        <v>411831.40250000003</v>
      </c>
      <c r="H13" s="72"/>
      <c r="I13" s="71">
        <v>793</v>
      </c>
      <c r="J13" s="72"/>
      <c r="K13" s="71">
        <v>13180.3325</v>
      </c>
      <c r="L13" s="72"/>
      <c r="M13" s="71">
        <v>60987</v>
      </c>
      <c r="N13" s="71"/>
      <c r="O13" s="71">
        <v>410779.27750000003</v>
      </c>
      <c r="P13" s="71"/>
      <c r="Q13" s="71">
        <v>22744</v>
      </c>
      <c r="R13" s="71"/>
      <c r="S13" s="71">
        <v>267219.73499999999</v>
      </c>
      <c r="T13" s="71"/>
      <c r="U13" s="71">
        <v>16563</v>
      </c>
      <c r="V13" s="71"/>
      <c r="W13" s="71">
        <v>84798.942500000005</v>
      </c>
      <c r="X13" s="12"/>
      <c r="Y13" s="12"/>
    </row>
    <row r="14" spans="1:25" s="9" customFormat="1" ht="24" customHeight="1" x14ac:dyDescent="0.3">
      <c r="A14" s="7"/>
      <c r="B14" s="69" t="s">
        <v>41</v>
      </c>
      <c r="C14" s="73">
        <v>12841.094999999999</v>
      </c>
      <c r="D14" s="72"/>
      <c r="E14" s="73">
        <v>2248</v>
      </c>
      <c r="F14" s="72"/>
      <c r="G14" s="73">
        <v>2212.7750000000001</v>
      </c>
      <c r="H14" s="72"/>
      <c r="I14" s="73">
        <v>3</v>
      </c>
      <c r="J14" s="72"/>
      <c r="K14" s="73">
        <v>2.0874999999999999</v>
      </c>
      <c r="L14" s="72"/>
      <c r="M14" s="73">
        <v>10275</v>
      </c>
      <c r="N14" s="73"/>
      <c r="O14" s="73">
        <v>6934.7574999999997</v>
      </c>
      <c r="P14" s="73"/>
      <c r="Q14" s="73">
        <v>328</v>
      </c>
      <c r="R14" s="73"/>
      <c r="S14" s="73">
        <v>295.92250000000001</v>
      </c>
      <c r="T14" s="73"/>
      <c r="U14" s="73">
        <v>1496</v>
      </c>
      <c r="V14" s="73"/>
      <c r="W14" s="73">
        <v>1024.8175000000001</v>
      </c>
      <c r="X14" s="58"/>
    </row>
    <row r="15" spans="1:25" s="9" customFormat="1" ht="24" customHeight="1" x14ac:dyDescent="0.3">
      <c r="A15" s="7"/>
      <c r="B15" s="70" t="s">
        <v>42</v>
      </c>
      <c r="C15" s="74">
        <v>168463.11499999999</v>
      </c>
      <c r="D15" s="72"/>
      <c r="E15" s="74">
        <v>24967</v>
      </c>
      <c r="F15" s="72"/>
      <c r="G15" s="74">
        <v>76655.322500000009</v>
      </c>
      <c r="H15" s="72"/>
      <c r="I15" s="74">
        <v>72</v>
      </c>
      <c r="J15" s="72"/>
      <c r="K15" s="74">
        <v>242.20249999999999</v>
      </c>
      <c r="L15" s="72"/>
      <c r="M15" s="74">
        <v>20846</v>
      </c>
      <c r="N15" s="74"/>
      <c r="O15" s="74">
        <v>60813.922500000001</v>
      </c>
      <c r="P15" s="74"/>
      <c r="Q15" s="74">
        <v>4302</v>
      </c>
      <c r="R15" s="74"/>
      <c r="S15" s="74">
        <v>12168.295</v>
      </c>
      <c r="T15" s="74"/>
      <c r="U15" s="74">
        <v>5680</v>
      </c>
      <c r="V15" s="73"/>
      <c r="W15" s="74">
        <v>14314.1175</v>
      </c>
      <c r="X15" s="1"/>
    </row>
    <row r="16" spans="1:25" s="9" customFormat="1" ht="24" customHeight="1" x14ac:dyDescent="0.3">
      <c r="A16" s="7"/>
      <c r="B16" s="69" t="s">
        <v>43</v>
      </c>
      <c r="C16" s="73">
        <v>169131.49</v>
      </c>
      <c r="D16" s="72"/>
      <c r="E16" s="73">
        <v>15157</v>
      </c>
      <c r="F16" s="72"/>
      <c r="G16" s="73">
        <v>80545.712499999994</v>
      </c>
      <c r="H16" s="72"/>
      <c r="I16" s="73">
        <v>86</v>
      </c>
      <c r="J16" s="72"/>
      <c r="K16" s="73">
        <v>466.755</v>
      </c>
      <c r="L16" s="72"/>
      <c r="M16" s="73">
        <v>10650</v>
      </c>
      <c r="N16" s="73"/>
      <c r="O16" s="73">
        <v>56292.539999999994</v>
      </c>
      <c r="P16" s="73"/>
      <c r="Q16" s="73">
        <v>3451</v>
      </c>
      <c r="R16" s="73"/>
      <c r="S16" s="73">
        <v>16099.0175</v>
      </c>
      <c r="T16" s="73"/>
      <c r="U16" s="73">
        <v>3173</v>
      </c>
      <c r="V16" s="73"/>
      <c r="W16" s="73">
        <v>12513.900000000001</v>
      </c>
    </row>
    <row r="17" spans="1:25" s="9" customFormat="1" ht="24" customHeight="1" x14ac:dyDescent="0.3">
      <c r="A17" s="7"/>
      <c r="B17" s="69" t="s">
        <v>44</v>
      </c>
      <c r="C17" s="73">
        <v>334569.27</v>
      </c>
      <c r="D17" s="72"/>
      <c r="E17" s="73">
        <v>16331</v>
      </c>
      <c r="F17" s="72"/>
      <c r="G17" s="73">
        <v>132843.3075</v>
      </c>
      <c r="H17" s="72"/>
      <c r="I17" s="73">
        <v>225</v>
      </c>
      <c r="J17" s="72"/>
      <c r="K17" s="73">
        <v>1886.7725</v>
      </c>
      <c r="L17" s="72"/>
      <c r="M17" s="73">
        <v>12149</v>
      </c>
      <c r="N17" s="73"/>
      <c r="O17" s="73">
        <v>109974.57</v>
      </c>
      <c r="P17" s="73"/>
      <c r="Q17" s="73">
        <v>6816</v>
      </c>
      <c r="R17" s="73"/>
      <c r="S17" s="73">
        <v>61060.595000000001</v>
      </c>
      <c r="T17" s="73"/>
      <c r="U17" s="73">
        <v>3750</v>
      </c>
      <c r="V17" s="73"/>
      <c r="W17" s="73">
        <v>23724.050000000003</v>
      </c>
    </row>
    <row r="18" spans="1:25" s="9" customFormat="1" ht="24" customHeight="1" x14ac:dyDescent="0.3">
      <c r="A18" s="7"/>
      <c r="B18" s="69" t="s">
        <v>45</v>
      </c>
      <c r="C18" s="73">
        <v>203561.4025</v>
      </c>
      <c r="D18" s="72"/>
      <c r="E18" s="73">
        <v>5538</v>
      </c>
      <c r="F18" s="72"/>
      <c r="G18" s="73">
        <v>59612.202499999999</v>
      </c>
      <c r="H18" s="72"/>
      <c r="I18" s="73">
        <v>137</v>
      </c>
      <c r="J18" s="72"/>
      <c r="K18" s="73">
        <v>1612.7649999999999</v>
      </c>
      <c r="L18" s="72"/>
      <c r="M18" s="73">
        <v>3927</v>
      </c>
      <c r="N18" s="73"/>
      <c r="O18" s="73">
        <v>60754.705000000002</v>
      </c>
      <c r="P18" s="73"/>
      <c r="Q18" s="73">
        <v>4056</v>
      </c>
      <c r="R18" s="73"/>
      <c r="S18" s="73">
        <v>65829.192500000005</v>
      </c>
      <c r="T18" s="73"/>
      <c r="U18" s="73">
        <v>1340</v>
      </c>
      <c r="V18" s="73"/>
      <c r="W18" s="73">
        <v>13191.772499999999</v>
      </c>
    </row>
    <row r="19" spans="1:25" s="9" customFormat="1" ht="24" customHeight="1" x14ac:dyDescent="0.3">
      <c r="A19" s="7"/>
      <c r="B19" s="69" t="s">
        <v>46</v>
      </c>
      <c r="C19" s="73">
        <v>122907.75750000001</v>
      </c>
      <c r="D19" s="72"/>
      <c r="E19" s="73">
        <v>2297</v>
      </c>
      <c r="F19" s="72"/>
      <c r="G19" s="73">
        <v>27480.252499999999</v>
      </c>
      <c r="H19" s="72"/>
      <c r="I19" s="73">
        <v>98</v>
      </c>
      <c r="J19" s="72"/>
      <c r="K19" s="73">
        <v>1545.25</v>
      </c>
      <c r="L19" s="72"/>
      <c r="M19" s="73">
        <v>1473</v>
      </c>
      <c r="N19" s="73"/>
      <c r="O19" s="73">
        <v>31790.967499999999</v>
      </c>
      <c r="P19" s="73"/>
      <c r="Q19" s="73">
        <v>2182</v>
      </c>
      <c r="R19" s="73"/>
      <c r="S19" s="73">
        <v>52126.25</v>
      </c>
      <c r="T19" s="73"/>
      <c r="U19" s="73">
        <v>619</v>
      </c>
      <c r="V19" s="73"/>
      <c r="W19" s="73">
        <v>8397.5349999999999</v>
      </c>
    </row>
    <row r="20" spans="1:25" s="9" customFormat="1" ht="24" customHeight="1" x14ac:dyDescent="0.3">
      <c r="A20" s="7"/>
      <c r="B20" s="69" t="s">
        <v>47</v>
      </c>
      <c r="C20" s="73">
        <v>60855.372499999998</v>
      </c>
      <c r="D20" s="72"/>
      <c r="E20" s="73">
        <v>851</v>
      </c>
      <c r="F20" s="72"/>
      <c r="G20" s="73">
        <v>12839.65</v>
      </c>
      <c r="H20" s="72"/>
      <c r="I20" s="73">
        <v>71</v>
      </c>
      <c r="J20" s="72"/>
      <c r="K20" s="73">
        <v>1238.75</v>
      </c>
      <c r="L20" s="72"/>
      <c r="M20" s="73">
        <v>634</v>
      </c>
      <c r="N20" s="73"/>
      <c r="O20" s="73">
        <v>17491.55</v>
      </c>
      <c r="P20" s="73"/>
      <c r="Q20" s="73">
        <v>808</v>
      </c>
      <c r="R20" s="73"/>
      <c r="S20" s="73">
        <v>24220.462500000001</v>
      </c>
      <c r="T20" s="73"/>
      <c r="U20" s="73">
        <v>238</v>
      </c>
      <c r="V20" s="73"/>
      <c r="W20" s="73">
        <v>4251</v>
      </c>
    </row>
    <row r="21" spans="1:25" s="9" customFormat="1" ht="24" customHeight="1" x14ac:dyDescent="0.3">
      <c r="A21" s="7"/>
      <c r="B21" s="69" t="s">
        <v>48</v>
      </c>
      <c r="C21" s="75">
        <v>38267.662499999999</v>
      </c>
      <c r="D21" s="72"/>
      <c r="E21" s="75">
        <v>384</v>
      </c>
      <c r="F21" s="72"/>
      <c r="G21" s="75">
        <v>6510.375</v>
      </c>
      <c r="H21" s="72"/>
      <c r="I21" s="75">
        <v>33</v>
      </c>
      <c r="J21" s="72"/>
      <c r="K21" s="75">
        <v>741</v>
      </c>
      <c r="L21" s="72"/>
      <c r="M21" s="75">
        <v>385</v>
      </c>
      <c r="N21" s="75"/>
      <c r="O21" s="75">
        <v>13921.424999999999</v>
      </c>
      <c r="P21" s="75"/>
      <c r="Q21" s="75">
        <v>384</v>
      </c>
      <c r="R21" s="76"/>
      <c r="S21" s="75">
        <v>13955.5</v>
      </c>
      <c r="T21" s="76"/>
      <c r="U21" s="75">
        <v>114</v>
      </c>
      <c r="V21" s="76"/>
      <c r="W21" s="75">
        <v>2527.25</v>
      </c>
    </row>
    <row r="22" spans="1:25" x14ac:dyDescent="0.3">
      <c r="B22" s="69" t="s">
        <v>49</v>
      </c>
      <c r="C22" s="72">
        <v>52287.302500000005</v>
      </c>
      <c r="D22" s="72"/>
      <c r="E22" s="72">
        <v>377</v>
      </c>
      <c r="F22" s="72"/>
      <c r="G22" s="72">
        <v>8201.0550000000003</v>
      </c>
      <c r="H22" s="72"/>
      <c r="I22" s="72">
        <v>37</v>
      </c>
      <c r="J22" s="72"/>
      <c r="K22" s="72">
        <v>1325.5</v>
      </c>
      <c r="L22" s="72"/>
      <c r="M22" s="72">
        <v>451</v>
      </c>
      <c r="N22" s="72"/>
      <c r="O22" s="72">
        <v>22933.02</v>
      </c>
      <c r="P22" s="72"/>
      <c r="Q22" s="72">
        <v>352</v>
      </c>
      <c r="R22" s="72"/>
      <c r="S22" s="72">
        <v>15693.25</v>
      </c>
      <c r="T22" s="72"/>
      <c r="U22" s="72">
        <v>129</v>
      </c>
      <c r="V22" s="72"/>
      <c r="W22" s="72">
        <v>3409.5</v>
      </c>
    </row>
    <row r="23" spans="1:25" x14ac:dyDescent="0.3">
      <c r="B23" s="69" t="s">
        <v>50</v>
      </c>
      <c r="C23" s="72">
        <v>18407.195</v>
      </c>
      <c r="D23" s="72"/>
      <c r="E23" s="72">
        <v>58</v>
      </c>
      <c r="F23" s="72"/>
      <c r="G23" s="72">
        <v>2045.75</v>
      </c>
      <c r="H23" s="72"/>
      <c r="I23" s="72">
        <v>17</v>
      </c>
      <c r="J23" s="72"/>
      <c r="K23" s="72">
        <v>990</v>
      </c>
      <c r="L23" s="72"/>
      <c r="M23" s="72">
        <v>125</v>
      </c>
      <c r="N23" s="72"/>
      <c r="O23" s="72">
        <v>10894.32</v>
      </c>
      <c r="P23" s="72"/>
      <c r="Q23" s="72">
        <v>41</v>
      </c>
      <c r="R23" s="72"/>
      <c r="S23" s="72">
        <v>2729</v>
      </c>
      <c r="T23" s="72"/>
      <c r="U23" s="72">
        <v>13</v>
      </c>
      <c r="V23" s="72"/>
      <c r="W23" s="72">
        <v>791</v>
      </c>
      <c r="X23" s="14"/>
      <c r="Y23" s="14"/>
    </row>
    <row r="24" spans="1:25" x14ac:dyDescent="0.3">
      <c r="B24" s="69" t="s">
        <v>51</v>
      </c>
      <c r="C24" s="72">
        <v>29957.125</v>
      </c>
      <c r="D24" s="72"/>
      <c r="E24" s="72">
        <v>29</v>
      </c>
      <c r="F24" s="72"/>
      <c r="G24" s="72">
        <v>2885</v>
      </c>
      <c r="H24" s="72"/>
      <c r="I24" s="72">
        <v>14</v>
      </c>
      <c r="J24" s="72"/>
      <c r="K24" s="72">
        <v>3129.25</v>
      </c>
      <c r="L24" s="72"/>
      <c r="M24" s="72">
        <v>72</v>
      </c>
      <c r="N24" s="72"/>
      <c r="O24" s="72">
        <v>18977.5</v>
      </c>
      <c r="P24" s="72"/>
      <c r="Q24" s="72">
        <v>24</v>
      </c>
      <c r="R24" s="72"/>
      <c r="S24" s="72">
        <v>3042.25</v>
      </c>
      <c r="T24" s="72"/>
      <c r="U24" s="72">
        <v>11</v>
      </c>
      <c r="V24" s="72"/>
      <c r="W24" s="72">
        <v>654</v>
      </c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2" right="0.17" top="0.59055118110236227" bottom="0.31496062992125984" header="0.19685039370078741" footer="0.19685039370078741"/>
  <pageSetup paperSize="9" scale="8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W29"/>
  <sheetViews>
    <sheetView tabSelected="1" defaultGridColor="0" topLeftCell="A16" colorId="12" zoomScaleNormal="100" workbookViewId="0">
      <selection activeCell="W27" sqref="W27"/>
    </sheetView>
  </sheetViews>
  <sheetFormatPr defaultColWidth="9.33203125" defaultRowHeight="18.75" x14ac:dyDescent="0.3"/>
  <cols>
    <col min="1" max="1" width="4.6640625" style="31" customWidth="1"/>
    <col min="2" max="2" width="25.33203125" style="31" customWidth="1"/>
    <col min="3" max="3" width="12.33203125" style="31" customWidth="1"/>
    <col min="4" max="4" width="1.83203125" style="31" customWidth="1"/>
    <col min="5" max="5" width="12.33203125" style="31" customWidth="1"/>
    <col min="6" max="6" width="1.83203125" style="31" customWidth="1"/>
    <col min="7" max="7" width="13.33203125" style="31" customWidth="1"/>
    <col min="8" max="8" width="1.83203125" style="31" customWidth="1"/>
    <col min="9" max="9" width="12.83203125" style="31" customWidth="1"/>
    <col min="10" max="10" width="1.83203125" style="31" customWidth="1"/>
    <col min="11" max="11" width="12" style="31" customWidth="1"/>
    <col min="12" max="12" width="1.83203125" style="31" customWidth="1"/>
    <col min="13" max="13" width="11.6640625" style="31" customWidth="1"/>
    <col min="14" max="14" width="1.83203125" style="31" customWidth="1"/>
    <col min="15" max="15" width="11.6640625" style="31" customWidth="1"/>
    <col min="16" max="16" width="1.83203125" style="31" customWidth="1"/>
    <col min="17" max="17" width="12.83203125" style="31" customWidth="1"/>
    <col min="18" max="18" width="1.83203125" style="31" customWidth="1"/>
    <col min="19" max="19" width="11.6640625" style="31" customWidth="1"/>
    <col min="20" max="20" width="1.83203125" style="31" customWidth="1"/>
    <col min="21" max="21" width="11.6640625" style="31" customWidth="1"/>
    <col min="22" max="22" width="4.6640625" style="31" customWidth="1"/>
    <col min="23" max="23" width="3.33203125" style="31" customWidth="1"/>
    <col min="24" max="16384" width="9.33203125" style="31"/>
  </cols>
  <sheetData>
    <row r="1" spans="1:22" x14ac:dyDescent="0.3">
      <c r="S1" s="32"/>
    </row>
    <row r="2" spans="1:22" ht="23.1" customHeight="1" x14ac:dyDescent="0.3">
      <c r="B2" s="33" t="s">
        <v>52</v>
      </c>
      <c r="C2" s="33"/>
      <c r="D2" s="33"/>
      <c r="E2" s="33"/>
      <c r="F2" s="33"/>
      <c r="G2" s="33"/>
      <c r="H2" s="33"/>
      <c r="I2" s="33"/>
      <c r="J2" s="33"/>
      <c r="S2" s="34" t="s">
        <v>34</v>
      </c>
      <c r="V2" s="61" t="s">
        <v>33</v>
      </c>
    </row>
    <row r="3" spans="1:22" s="35" customFormat="1" ht="23.1" customHeight="1" x14ac:dyDescent="0.3">
      <c r="B3" s="33" t="s">
        <v>53</v>
      </c>
      <c r="S3" s="36" t="s">
        <v>35</v>
      </c>
      <c r="V3" s="62" t="s">
        <v>32</v>
      </c>
    </row>
    <row r="4" spans="1:22" ht="5.0999999999999996" customHeigh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2" ht="21" customHeight="1" x14ac:dyDescent="0.3">
      <c r="A5" s="140"/>
      <c r="B5" s="135"/>
      <c r="C5" s="49"/>
      <c r="D5" s="50"/>
      <c r="E5" s="50"/>
      <c r="F5" s="51"/>
      <c r="G5" s="49"/>
      <c r="H5" s="50"/>
      <c r="I5" s="50"/>
      <c r="J5" s="51"/>
      <c r="K5" s="134"/>
      <c r="L5" s="140"/>
      <c r="M5" s="140"/>
      <c r="N5" s="135"/>
      <c r="O5" s="134"/>
      <c r="P5" s="140"/>
      <c r="Q5" s="140"/>
      <c r="R5" s="135"/>
      <c r="S5" s="158" t="s">
        <v>36</v>
      </c>
      <c r="T5" s="159"/>
      <c r="U5" s="159"/>
      <c r="V5" s="160"/>
    </row>
    <row r="6" spans="1:22" ht="21.75" customHeight="1" x14ac:dyDescent="0.3">
      <c r="A6" s="136"/>
      <c r="B6" s="137"/>
      <c r="C6" s="143" t="s">
        <v>25</v>
      </c>
      <c r="D6" s="136"/>
      <c r="E6" s="136"/>
      <c r="F6" s="137"/>
      <c r="G6" s="143" t="s">
        <v>15</v>
      </c>
      <c r="H6" s="136"/>
      <c r="I6" s="136"/>
      <c r="J6" s="137"/>
      <c r="K6" s="143" t="s">
        <v>30</v>
      </c>
      <c r="L6" s="136"/>
      <c r="M6" s="136"/>
      <c r="N6" s="137"/>
      <c r="O6" s="143" t="s">
        <v>31</v>
      </c>
      <c r="P6" s="136"/>
      <c r="Q6" s="136"/>
      <c r="R6" s="137"/>
      <c r="S6" s="158" t="s">
        <v>37</v>
      </c>
      <c r="T6" s="159"/>
      <c r="U6" s="159"/>
      <c r="V6" s="160"/>
    </row>
    <row r="7" spans="1:22" ht="20.25" customHeight="1" x14ac:dyDescent="0.3">
      <c r="A7" s="136" t="s">
        <v>22</v>
      </c>
      <c r="B7" s="137"/>
      <c r="C7" s="144" t="s">
        <v>24</v>
      </c>
      <c r="D7" s="146"/>
      <c r="E7" s="146"/>
      <c r="F7" s="147"/>
      <c r="G7" s="144" t="s">
        <v>2</v>
      </c>
      <c r="H7" s="146"/>
      <c r="I7" s="146"/>
      <c r="J7" s="147"/>
      <c r="K7" s="144" t="s">
        <v>4</v>
      </c>
      <c r="L7" s="146"/>
      <c r="M7" s="146"/>
      <c r="N7" s="147"/>
      <c r="O7" s="144" t="s">
        <v>7</v>
      </c>
      <c r="P7" s="146"/>
      <c r="Q7" s="146"/>
      <c r="R7" s="147"/>
      <c r="S7" s="146" t="s">
        <v>38</v>
      </c>
      <c r="T7" s="146"/>
      <c r="U7" s="146"/>
      <c r="V7" s="146"/>
    </row>
    <row r="8" spans="1:22" ht="18" customHeight="1" x14ac:dyDescent="0.3">
      <c r="A8" s="141" t="s">
        <v>27</v>
      </c>
      <c r="B8" s="142"/>
      <c r="C8" s="45"/>
      <c r="D8" s="46"/>
      <c r="E8" s="46"/>
      <c r="F8" s="52"/>
      <c r="G8" s="45"/>
      <c r="H8" s="46"/>
      <c r="I8" s="46"/>
      <c r="J8" s="52"/>
      <c r="K8" s="23"/>
      <c r="L8" s="16"/>
      <c r="M8" s="16"/>
      <c r="N8" s="24"/>
      <c r="O8" s="23"/>
      <c r="P8" s="16"/>
      <c r="Q8" s="16"/>
      <c r="R8" s="24"/>
      <c r="S8" s="131" t="s">
        <v>3</v>
      </c>
      <c r="T8" s="133"/>
      <c r="U8" s="133"/>
      <c r="V8" s="133"/>
    </row>
    <row r="9" spans="1:22" ht="22.5" customHeight="1" x14ac:dyDescent="0.3">
      <c r="A9" s="136"/>
      <c r="B9" s="137"/>
      <c r="C9" s="150" t="s">
        <v>9</v>
      </c>
      <c r="D9" s="151"/>
      <c r="E9" s="152" t="s">
        <v>8</v>
      </c>
      <c r="F9" s="163"/>
      <c r="G9" s="150" t="s">
        <v>9</v>
      </c>
      <c r="H9" s="151"/>
      <c r="I9" s="152" t="s">
        <v>8</v>
      </c>
      <c r="J9" s="163"/>
      <c r="K9" s="150" t="s">
        <v>9</v>
      </c>
      <c r="L9" s="151"/>
      <c r="M9" s="152" t="s">
        <v>8</v>
      </c>
      <c r="N9" s="163"/>
      <c r="O9" s="150" t="s">
        <v>9</v>
      </c>
      <c r="P9" s="151"/>
      <c r="Q9" s="152" t="s">
        <v>8</v>
      </c>
      <c r="R9" s="163"/>
      <c r="S9" s="150" t="s">
        <v>9</v>
      </c>
      <c r="T9" s="151"/>
      <c r="U9" s="152" t="s">
        <v>8</v>
      </c>
      <c r="V9" s="153"/>
    </row>
    <row r="10" spans="1:22" ht="15" customHeight="1" x14ac:dyDescent="0.3">
      <c r="A10" s="161"/>
      <c r="B10" s="162"/>
      <c r="C10" s="154" t="s">
        <v>5</v>
      </c>
      <c r="D10" s="155"/>
      <c r="E10" s="53" t="s">
        <v>6</v>
      </c>
      <c r="F10" s="25"/>
      <c r="G10" s="154" t="s">
        <v>5</v>
      </c>
      <c r="H10" s="155"/>
      <c r="I10" s="156" t="s">
        <v>6</v>
      </c>
      <c r="J10" s="155"/>
      <c r="K10" s="154" t="s">
        <v>5</v>
      </c>
      <c r="L10" s="155"/>
      <c r="M10" s="156" t="s">
        <v>6</v>
      </c>
      <c r="N10" s="155"/>
      <c r="O10" s="154" t="s">
        <v>5</v>
      </c>
      <c r="P10" s="155"/>
      <c r="Q10" s="156" t="s">
        <v>6</v>
      </c>
      <c r="R10" s="155"/>
      <c r="S10" s="154" t="s">
        <v>5</v>
      </c>
      <c r="T10" s="155"/>
      <c r="U10" s="156" t="s">
        <v>6</v>
      </c>
      <c r="V10" s="157"/>
    </row>
    <row r="11" spans="1:22" ht="5.0999999999999996" customHeight="1" x14ac:dyDescent="0.3">
      <c r="A11" s="37"/>
      <c r="B11" s="47"/>
      <c r="C11" s="38"/>
      <c r="D11" s="38"/>
      <c r="E11" s="38"/>
      <c r="F11" s="38"/>
      <c r="G11" s="38"/>
      <c r="H11" s="38"/>
      <c r="I11" s="38"/>
      <c r="J11" s="38"/>
      <c r="K11" s="37"/>
      <c r="L11" s="39"/>
      <c r="M11" s="37"/>
      <c r="N11" s="37"/>
      <c r="O11" s="40"/>
      <c r="P11" s="40"/>
      <c r="Q11" s="40"/>
    </row>
    <row r="12" spans="1:22" ht="24" customHeight="1" x14ac:dyDescent="0.3">
      <c r="A12" s="41" t="s">
        <v>17</v>
      </c>
      <c r="B12" s="48"/>
      <c r="C12" s="71">
        <v>522</v>
      </c>
      <c r="D12" s="77"/>
      <c r="E12" s="71">
        <v>2929.5050000000001</v>
      </c>
      <c r="F12" s="77"/>
      <c r="G12" s="71">
        <v>493</v>
      </c>
      <c r="H12" s="77"/>
      <c r="I12" s="71">
        <v>2121.75</v>
      </c>
      <c r="J12" s="77"/>
      <c r="K12" s="71">
        <v>9632</v>
      </c>
      <c r="L12" s="71"/>
      <c r="M12" s="71">
        <v>7222.9624999999996</v>
      </c>
      <c r="N12" s="71"/>
      <c r="O12" s="71">
        <v>1676</v>
      </c>
      <c r="P12" s="71"/>
      <c r="Q12" s="71">
        <v>1933.9349999999999</v>
      </c>
      <c r="R12" s="71"/>
      <c r="S12" s="71">
        <v>8242</v>
      </c>
      <c r="T12" s="77"/>
      <c r="U12" s="71">
        <v>9230.9449999999997</v>
      </c>
    </row>
    <row r="13" spans="1:22" ht="24" customHeight="1" x14ac:dyDescent="0.3">
      <c r="A13" s="37"/>
      <c r="B13" s="69" t="s">
        <v>41</v>
      </c>
      <c r="C13" s="73">
        <v>19</v>
      </c>
      <c r="D13" s="77"/>
      <c r="E13" s="73">
        <v>15.025</v>
      </c>
      <c r="F13" s="77"/>
      <c r="G13" s="73">
        <v>132</v>
      </c>
      <c r="H13" s="77"/>
      <c r="I13" s="73">
        <v>74.015000000000001</v>
      </c>
      <c r="J13" s="77"/>
      <c r="K13" s="73">
        <v>4390</v>
      </c>
      <c r="L13" s="73"/>
      <c r="M13" s="73">
        <v>1196.9625000000001</v>
      </c>
      <c r="N13" s="73"/>
      <c r="O13" s="73">
        <v>339</v>
      </c>
      <c r="P13" s="73"/>
      <c r="Q13" s="73">
        <v>145.19750000000002</v>
      </c>
      <c r="R13" s="73"/>
      <c r="S13" s="73">
        <v>2514</v>
      </c>
      <c r="T13" s="77"/>
      <c r="U13" s="73">
        <v>939.53499999999997</v>
      </c>
      <c r="V13" s="58"/>
    </row>
    <row r="14" spans="1:22" ht="24" customHeight="1" x14ac:dyDescent="0.3">
      <c r="A14" s="37"/>
      <c r="B14" s="70" t="s">
        <v>42</v>
      </c>
      <c r="C14" s="74">
        <v>143</v>
      </c>
      <c r="D14" s="77"/>
      <c r="E14" s="74">
        <v>287.12</v>
      </c>
      <c r="F14" s="77"/>
      <c r="G14" s="74">
        <v>135</v>
      </c>
      <c r="H14" s="77"/>
      <c r="I14" s="74">
        <v>239.57249999999999</v>
      </c>
      <c r="J14" s="77"/>
      <c r="K14" s="74">
        <v>2361</v>
      </c>
      <c r="L14" s="74"/>
      <c r="M14" s="74">
        <v>1898.6624999999999</v>
      </c>
      <c r="N14" s="74"/>
      <c r="O14" s="74">
        <v>474</v>
      </c>
      <c r="P14" s="74"/>
      <c r="Q14" s="74">
        <v>371.90999999999997</v>
      </c>
      <c r="R14" s="74"/>
      <c r="S14" s="74">
        <v>2230</v>
      </c>
      <c r="T14" s="77"/>
      <c r="U14" s="73">
        <v>1471.99</v>
      </c>
    </row>
    <row r="15" spans="1:22" ht="24" customHeight="1" x14ac:dyDescent="0.3">
      <c r="A15" s="37"/>
      <c r="B15" s="69" t="s">
        <v>43</v>
      </c>
      <c r="C15" s="73">
        <v>119</v>
      </c>
      <c r="D15" s="77"/>
      <c r="E15" s="73">
        <v>420.36</v>
      </c>
      <c r="F15" s="77"/>
      <c r="G15" s="73">
        <v>62</v>
      </c>
      <c r="H15" s="77"/>
      <c r="I15" s="73">
        <v>182.125</v>
      </c>
      <c r="J15" s="77"/>
      <c r="K15" s="73">
        <v>1176</v>
      </c>
      <c r="L15" s="73"/>
      <c r="M15" s="73">
        <v>982.85500000000002</v>
      </c>
      <c r="N15" s="73"/>
      <c r="O15" s="73">
        <v>312</v>
      </c>
      <c r="P15" s="73"/>
      <c r="Q15" s="73">
        <v>282.98750000000001</v>
      </c>
      <c r="R15" s="73"/>
      <c r="S15" s="73">
        <v>1320</v>
      </c>
      <c r="T15" s="77"/>
      <c r="U15" s="73">
        <v>1345.2375</v>
      </c>
    </row>
    <row r="16" spans="1:22" ht="24" customHeight="1" x14ac:dyDescent="0.3">
      <c r="A16" s="37"/>
      <c r="B16" s="69" t="s">
        <v>44</v>
      </c>
      <c r="C16" s="73">
        <v>149</v>
      </c>
      <c r="D16" s="77"/>
      <c r="E16" s="73">
        <v>823.25</v>
      </c>
      <c r="F16" s="77"/>
      <c r="G16" s="73">
        <v>95</v>
      </c>
      <c r="H16" s="77"/>
      <c r="I16" s="73">
        <v>589.41250000000002</v>
      </c>
      <c r="J16" s="77"/>
      <c r="K16" s="73">
        <v>1102</v>
      </c>
      <c r="L16" s="73"/>
      <c r="M16" s="73">
        <v>1317.5050000000001</v>
      </c>
      <c r="N16" s="73"/>
      <c r="O16" s="73">
        <v>353</v>
      </c>
      <c r="P16" s="73"/>
      <c r="Q16" s="73">
        <v>461.94499999999999</v>
      </c>
      <c r="R16" s="73"/>
      <c r="S16" s="73">
        <v>1386</v>
      </c>
      <c r="T16" s="77"/>
      <c r="U16" s="73">
        <v>1887.8625000000002</v>
      </c>
    </row>
    <row r="17" spans="1:23" ht="24" customHeight="1" x14ac:dyDescent="0.3">
      <c r="A17" s="37"/>
      <c r="B17" s="69" t="s">
        <v>45</v>
      </c>
      <c r="C17" s="73">
        <v>36</v>
      </c>
      <c r="D17" s="77"/>
      <c r="E17" s="73">
        <v>328.5</v>
      </c>
      <c r="F17" s="77"/>
      <c r="G17" s="73">
        <v>39</v>
      </c>
      <c r="H17" s="77"/>
      <c r="I17" s="73">
        <v>442.375</v>
      </c>
      <c r="J17" s="77"/>
      <c r="K17" s="73">
        <v>348</v>
      </c>
      <c r="L17" s="73"/>
      <c r="M17" s="73">
        <v>424.49</v>
      </c>
      <c r="N17" s="73"/>
      <c r="O17" s="73">
        <v>100</v>
      </c>
      <c r="P17" s="73"/>
      <c r="Q17" s="73">
        <v>164.60750000000002</v>
      </c>
      <c r="R17" s="73"/>
      <c r="S17" s="73">
        <v>485</v>
      </c>
      <c r="T17" s="77"/>
      <c r="U17" s="73">
        <v>1200.7925</v>
      </c>
    </row>
    <row r="18" spans="1:23" ht="24" customHeight="1" x14ac:dyDescent="0.3">
      <c r="A18" s="37"/>
      <c r="B18" s="69" t="s">
        <v>46</v>
      </c>
      <c r="C18" s="73">
        <v>27</v>
      </c>
      <c r="D18" s="77"/>
      <c r="E18" s="73">
        <v>301.25</v>
      </c>
      <c r="F18" s="77"/>
      <c r="G18" s="73">
        <v>17</v>
      </c>
      <c r="H18" s="77"/>
      <c r="I18" s="73">
        <v>189.25</v>
      </c>
      <c r="J18" s="77"/>
      <c r="K18" s="73">
        <v>133</v>
      </c>
      <c r="L18" s="73"/>
      <c r="M18" s="73">
        <v>233.03</v>
      </c>
      <c r="N18" s="73"/>
      <c r="O18" s="73">
        <v>47</v>
      </c>
      <c r="P18" s="73"/>
      <c r="Q18" s="73">
        <v>95.897499999999994</v>
      </c>
      <c r="R18" s="73"/>
      <c r="S18" s="73">
        <v>161</v>
      </c>
      <c r="T18" s="77"/>
      <c r="U18" s="73">
        <v>748.07500000000005</v>
      </c>
    </row>
    <row r="19" spans="1:23" ht="24" customHeight="1" x14ac:dyDescent="0.3">
      <c r="A19" s="37"/>
      <c r="B19" s="69" t="s">
        <v>47</v>
      </c>
      <c r="C19" s="73">
        <v>16</v>
      </c>
      <c r="D19" s="77"/>
      <c r="E19" s="73">
        <v>196</v>
      </c>
      <c r="F19" s="77"/>
      <c r="G19" s="73">
        <v>2</v>
      </c>
      <c r="H19" s="77"/>
      <c r="I19" s="73">
        <v>8</v>
      </c>
      <c r="J19" s="77"/>
      <c r="K19" s="73">
        <v>57</v>
      </c>
      <c r="L19" s="73"/>
      <c r="M19" s="73">
        <v>158.62</v>
      </c>
      <c r="N19" s="73"/>
      <c r="O19" s="73">
        <v>17</v>
      </c>
      <c r="P19" s="73"/>
      <c r="Q19" s="73">
        <v>67.040000000000006</v>
      </c>
      <c r="R19" s="73"/>
      <c r="S19" s="73">
        <v>62</v>
      </c>
      <c r="T19" s="77"/>
      <c r="U19" s="73">
        <v>384.3</v>
      </c>
    </row>
    <row r="20" spans="1:23" ht="24" customHeight="1" x14ac:dyDescent="0.3">
      <c r="A20" s="37"/>
      <c r="B20" s="69" t="s">
        <v>48</v>
      </c>
      <c r="C20" s="73">
        <v>4</v>
      </c>
      <c r="D20" s="77"/>
      <c r="E20" s="73">
        <v>93</v>
      </c>
      <c r="F20" s="77"/>
      <c r="G20" s="73">
        <v>2</v>
      </c>
      <c r="H20" s="77"/>
      <c r="I20" s="73">
        <v>48</v>
      </c>
      <c r="J20" s="77"/>
      <c r="K20" s="73">
        <v>27</v>
      </c>
      <c r="L20" s="73"/>
      <c r="M20" s="73">
        <v>141.6875</v>
      </c>
      <c r="N20" s="73"/>
      <c r="O20" s="73">
        <v>10</v>
      </c>
      <c r="P20" s="73"/>
      <c r="Q20" s="73">
        <v>68.5</v>
      </c>
      <c r="R20" s="73"/>
      <c r="S20" s="73">
        <v>37</v>
      </c>
      <c r="T20" s="77"/>
      <c r="U20" s="73">
        <v>260.92500000000001</v>
      </c>
    </row>
    <row r="21" spans="1:23" ht="24" customHeight="1" x14ac:dyDescent="0.3">
      <c r="A21" s="37"/>
      <c r="B21" s="69" t="s">
        <v>49</v>
      </c>
      <c r="C21" s="73">
        <v>2</v>
      </c>
      <c r="D21" s="77"/>
      <c r="E21" s="73">
        <v>133</v>
      </c>
      <c r="F21" s="77"/>
      <c r="G21" s="73">
        <v>4</v>
      </c>
      <c r="H21" s="77"/>
      <c r="I21" s="73">
        <v>112</v>
      </c>
      <c r="J21" s="77"/>
      <c r="K21" s="73">
        <v>22</v>
      </c>
      <c r="L21" s="73"/>
      <c r="M21" s="73">
        <v>87.025000000000006</v>
      </c>
      <c r="N21" s="73"/>
      <c r="O21" s="73">
        <v>15</v>
      </c>
      <c r="P21" s="73"/>
      <c r="Q21" s="73">
        <v>40.6</v>
      </c>
      <c r="R21" s="73"/>
      <c r="S21" s="73">
        <v>30</v>
      </c>
      <c r="T21" s="77"/>
      <c r="U21" s="73">
        <v>352.35250000000002</v>
      </c>
    </row>
    <row r="22" spans="1:23" ht="24" customHeight="1" x14ac:dyDescent="0.3">
      <c r="A22" s="37"/>
      <c r="B22" s="69" t="s">
        <v>50</v>
      </c>
      <c r="C22" s="73">
        <v>3</v>
      </c>
      <c r="D22" s="77"/>
      <c r="E22" s="73">
        <v>63</v>
      </c>
      <c r="F22" s="77"/>
      <c r="G22" s="73">
        <v>2</v>
      </c>
      <c r="H22" s="77"/>
      <c r="I22" s="73">
        <v>120</v>
      </c>
      <c r="J22" s="77"/>
      <c r="K22" s="73">
        <v>10</v>
      </c>
      <c r="L22" s="73"/>
      <c r="M22" s="73">
        <v>542</v>
      </c>
      <c r="N22" s="73"/>
      <c r="O22" s="73">
        <v>6</v>
      </c>
      <c r="P22" s="73"/>
      <c r="Q22" s="73">
        <v>17.25</v>
      </c>
      <c r="R22" s="73"/>
      <c r="S22" s="73">
        <v>11</v>
      </c>
      <c r="T22" s="77"/>
      <c r="U22" s="73">
        <v>214.875</v>
      </c>
    </row>
    <row r="23" spans="1:23" ht="24" customHeight="1" x14ac:dyDescent="0.3">
      <c r="A23" s="37"/>
      <c r="B23" s="69" t="s">
        <v>51</v>
      </c>
      <c r="C23" s="73">
        <v>4</v>
      </c>
      <c r="D23" s="77"/>
      <c r="E23" s="73">
        <v>269</v>
      </c>
      <c r="F23" s="77"/>
      <c r="G23" s="73">
        <v>3</v>
      </c>
      <c r="H23" s="77"/>
      <c r="I23" s="73">
        <v>117</v>
      </c>
      <c r="J23" s="77"/>
      <c r="K23" s="73">
        <v>6</v>
      </c>
      <c r="L23" s="73"/>
      <c r="M23" s="73">
        <v>240.125</v>
      </c>
      <c r="N23" s="73"/>
      <c r="O23" s="73">
        <v>3</v>
      </c>
      <c r="P23" s="73"/>
      <c r="Q23" s="73">
        <v>218</v>
      </c>
      <c r="R23" s="73"/>
      <c r="S23" s="73">
        <v>6</v>
      </c>
      <c r="T23" s="77"/>
      <c r="U23" s="73">
        <v>425</v>
      </c>
    </row>
    <row r="24" spans="1:23" ht="24" customHeight="1" x14ac:dyDescent="0.3">
      <c r="A24" s="44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44"/>
    </row>
    <row r="25" spans="1:23" ht="24" customHeight="1" x14ac:dyDescent="0.3">
      <c r="A25" s="37"/>
      <c r="B25" s="6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spans="1:23" ht="19.5" customHeight="1" x14ac:dyDescent="0.3">
      <c r="B26" s="31" t="s">
        <v>40</v>
      </c>
      <c r="J26" s="42"/>
    </row>
    <row r="27" spans="1:23" ht="15.75" customHeight="1" x14ac:dyDescent="0.3">
      <c r="B27" s="31" t="s">
        <v>39</v>
      </c>
      <c r="J27" s="43"/>
      <c r="W27" s="130"/>
    </row>
    <row r="28" spans="1:23" ht="20.100000000000001" customHeight="1" x14ac:dyDescent="0.3"/>
    <row r="29" spans="1:23" ht="20.100000000000001" customHeight="1" x14ac:dyDescent="0.3"/>
  </sheetData>
  <mergeCells count="39">
    <mergeCell ref="O7:R7"/>
    <mergeCell ref="K7:N7"/>
    <mergeCell ref="C9:D9"/>
    <mergeCell ref="E9:F9"/>
    <mergeCell ref="G9:H9"/>
    <mergeCell ref="I9:J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A6:B6"/>
    <mergeCell ref="O6:R6"/>
    <mergeCell ref="K10:L10"/>
    <mergeCell ref="A7:B7"/>
    <mergeCell ref="A8:B8"/>
    <mergeCell ref="A9:B9"/>
    <mergeCell ref="K5:N5"/>
    <mergeCell ref="K6:N6"/>
    <mergeCell ref="O5:R5"/>
    <mergeCell ref="S5:V5"/>
    <mergeCell ref="S6:V6"/>
    <mergeCell ref="S7:V7"/>
    <mergeCell ref="S9:T9"/>
    <mergeCell ref="U9:V9"/>
    <mergeCell ref="S10:T10"/>
    <mergeCell ref="U10:V10"/>
    <mergeCell ref="S8:V8"/>
  </mergeCells>
  <pageMargins left="0.62992125984251968" right="0.31496062992125984" top="0.82677165354330717" bottom="0.31496062992125984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defaultGridColor="0" colorId="12" workbookViewId="0">
      <selection activeCell="L14" sqref="L14"/>
    </sheetView>
  </sheetViews>
  <sheetFormatPr defaultColWidth="9.33203125" defaultRowHeight="18.75" x14ac:dyDescent="0.3"/>
  <cols>
    <col min="1" max="1" width="8.83203125" style="83" customWidth="1"/>
    <col min="2" max="2" width="3.1640625" style="83" customWidth="1"/>
    <col min="3" max="3" width="33.6640625" style="83" customWidth="1"/>
    <col min="4" max="4" width="21.6640625" style="83" customWidth="1"/>
    <col min="5" max="5" width="3.5" style="83" customWidth="1"/>
    <col min="6" max="6" width="21" style="83" customWidth="1"/>
    <col min="7" max="7" width="3.33203125" style="83" customWidth="1"/>
    <col min="8" max="8" width="19.1640625" style="83" customWidth="1"/>
    <col min="9" max="9" width="3.6640625" style="83" customWidth="1"/>
    <col min="10" max="10" width="19.6640625" style="83" customWidth="1"/>
    <col min="11" max="11" width="3.33203125" style="83" customWidth="1"/>
    <col min="12" max="12" width="19.33203125" style="83" customWidth="1"/>
    <col min="13" max="14" width="5.33203125" style="83" customWidth="1"/>
    <col min="15" max="15" width="8.83203125" style="83" customWidth="1"/>
    <col min="16" max="16384" width="9.33203125" style="83"/>
  </cols>
  <sheetData>
    <row r="1" spans="2:15" x14ac:dyDescent="0.3">
      <c r="M1" s="84"/>
      <c r="N1" s="84"/>
    </row>
    <row r="2" spans="2:15" s="85" customFormat="1" ht="23.1" customHeight="1" x14ac:dyDescent="0.3">
      <c r="C2" s="85" t="s">
        <v>73</v>
      </c>
      <c r="L2" s="86"/>
      <c r="M2" s="87" t="s">
        <v>74</v>
      </c>
      <c r="N2" s="87"/>
    </row>
    <row r="3" spans="2:15" ht="23.1" customHeight="1" x14ac:dyDescent="0.3">
      <c r="C3" s="88" t="s">
        <v>75</v>
      </c>
      <c r="D3" s="89"/>
      <c r="E3" s="89"/>
      <c r="F3" s="89"/>
      <c r="G3" s="89"/>
      <c r="H3" s="89"/>
      <c r="I3" s="89"/>
      <c r="J3" s="89"/>
      <c r="K3" s="89"/>
      <c r="L3" s="90"/>
      <c r="M3" s="91" t="s">
        <v>76</v>
      </c>
      <c r="N3" s="91"/>
    </row>
    <row r="4" spans="2:15" s="86" customFormat="1" ht="5.0999999999999996" customHeight="1" x14ac:dyDescent="0.3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0"/>
    </row>
    <row r="5" spans="2:15" s="86" customFormat="1" ht="24" customHeight="1" x14ac:dyDescent="0.3">
      <c r="B5" s="164"/>
      <c r="C5" s="164"/>
      <c r="D5" s="93"/>
      <c r="E5" s="94"/>
      <c r="F5" s="165" t="s">
        <v>77</v>
      </c>
      <c r="G5" s="166"/>
      <c r="H5" s="164" t="s">
        <v>78</v>
      </c>
      <c r="I5" s="164"/>
      <c r="J5" s="164"/>
      <c r="K5" s="164"/>
      <c r="L5" s="164"/>
      <c r="M5" s="164"/>
      <c r="N5" s="95"/>
    </row>
    <row r="6" spans="2:15" s="86" customFormat="1" ht="24" customHeight="1" x14ac:dyDescent="0.3">
      <c r="B6" s="164" t="s">
        <v>22</v>
      </c>
      <c r="C6" s="164"/>
      <c r="D6" s="167" t="s">
        <v>79</v>
      </c>
      <c r="E6" s="168"/>
      <c r="F6" s="167" t="s">
        <v>80</v>
      </c>
      <c r="G6" s="168"/>
      <c r="H6" s="169" t="s">
        <v>3</v>
      </c>
      <c r="I6" s="169"/>
      <c r="J6" s="169"/>
      <c r="K6" s="169"/>
      <c r="L6" s="169"/>
      <c r="M6" s="169"/>
      <c r="N6" s="95"/>
    </row>
    <row r="7" spans="2:15" s="86" customFormat="1" ht="24" customHeight="1" x14ac:dyDescent="0.3">
      <c r="B7" s="164" t="s">
        <v>81</v>
      </c>
      <c r="C7" s="164"/>
      <c r="D7" s="167" t="s">
        <v>82</v>
      </c>
      <c r="E7" s="168"/>
      <c r="F7" s="167" t="s">
        <v>83</v>
      </c>
      <c r="G7" s="168"/>
      <c r="H7" s="176" t="s">
        <v>84</v>
      </c>
      <c r="I7" s="177"/>
      <c r="J7" s="96" t="s">
        <v>85</v>
      </c>
      <c r="K7" s="96"/>
      <c r="L7" s="178" t="s">
        <v>86</v>
      </c>
      <c r="M7" s="179"/>
      <c r="N7" s="95"/>
    </row>
    <row r="8" spans="2:15" s="86" customFormat="1" ht="24" customHeight="1" x14ac:dyDescent="0.3">
      <c r="B8" s="170" t="s">
        <v>23</v>
      </c>
      <c r="C8" s="169"/>
      <c r="D8" s="97"/>
      <c r="E8" s="98"/>
      <c r="F8" s="171" t="s">
        <v>87</v>
      </c>
      <c r="G8" s="172"/>
      <c r="H8" s="173" t="s">
        <v>88</v>
      </c>
      <c r="I8" s="174"/>
      <c r="J8" s="172" t="s">
        <v>89</v>
      </c>
      <c r="K8" s="175"/>
      <c r="L8" s="171" t="s">
        <v>90</v>
      </c>
      <c r="M8" s="169"/>
      <c r="N8" s="95"/>
    </row>
    <row r="9" spans="2:15" ht="5.0999999999999996" customHeight="1" x14ac:dyDescent="0.3">
      <c r="B9" s="89"/>
      <c r="C9" s="99"/>
      <c r="D9" s="100"/>
      <c r="E9" s="101"/>
      <c r="F9" s="102"/>
      <c r="G9" s="101"/>
      <c r="H9" s="101"/>
      <c r="I9" s="101"/>
      <c r="J9" s="102"/>
      <c r="K9" s="101"/>
      <c r="L9" s="101"/>
      <c r="M9" s="102"/>
      <c r="N9" s="102"/>
    </row>
    <row r="10" spans="2:15" ht="24" customHeight="1" x14ac:dyDescent="0.3">
      <c r="B10" s="103" t="s">
        <v>17</v>
      </c>
      <c r="C10" s="104"/>
      <c r="D10" s="105">
        <v>1211248.7875000001</v>
      </c>
      <c r="E10" s="106"/>
      <c r="F10" s="107">
        <v>525916.20750000002</v>
      </c>
      <c r="G10" s="106"/>
      <c r="H10" s="107">
        <v>685332.58</v>
      </c>
      <c r="I10" s="107"/>
      <c r="J10" s="107">
        <v>137229.88500000001</v>
      </c>
      <c r="K10" s="107"/>
      <c r="L10" s="107">
        <v>548102.69499999995</v>
      </c>
      <c r="M10" s="108"/>
      <c r="N10" s="108"/>
      <c r="O10" s="109"/>
    </row>
    <row r="11" spans="2:15" ht="24" customHeight="1" x14ac:dyDescent="0.3">
      <c r="B11" s="89"/>
      <c r="C11" s="110" t="s">
        <v>41</v>
      </c>
      <c r="D11" s="111">
        <v>12841.094999999999</v>
      </c>
      <c r="E11" s="106"/>
      <c r="F11" s="111">
        <v>9975.9599999999991</v>
      </c>
      <c r="G11" s="106"/>
      <c r="H11" s="111">
        <v>2865.1349999999998</v>
      </c>
      <c r="I11" s="111"/>
      <c r="J11" s="111">
        <v>334.61500000000001</v>
      </c>
      <c r="K11" s="111"/>
      <c r="L11" s="111">
        <v>2530.52</v>
      </c>
      <c r="M11" s="112"/>
      <c r="N11" s="112"/>
      <c r="O11" s="109"/>
    </row>
    <row r="12" spans="2:15" ht="24" customHeight="1" x14ac:dyDescent="0.3">
      <c r="B12" s="89"/>
      <c r="C12" s="113" t="s">
        <v>42</v>
      </c>
      <c r="D12" s="114">
        <v>168463.11499999999</v>
      </c>
      <c r="E12" s="106"/>
      <c r="F12" s="114">
        <v>100221.1725</v>
      </c>
      <c r="G12" s="106"/>
      <c r="H12" s="114">
        <v>68241.942500000005</v>
      </c>
      <c r="I12" s="114"/>
      <c r="J12" s="114">
        <v>16968.235000000001</v>
      </c>
      <c r="K12" s="114"/>
      <c r="L12" s="114">
        <v>51273.707499999997</v>
      </c>
      <c r="M12" s="112"/>
      <c r="N12" s="112"/>
      <c r="O12" s="109"/>
    </row>
    <row r="13" spans="2:15" ht="24" customHeight="1" x14ac:dyDescent="0.3">
      <c r="B13" s="89"/>
      <c r="C13" s="115" t="s">
        <v>43</v>
      </c>
      <c r="D13" s="116">
        <v>169131.49</v>
      </c>
      <c r="E13" s="106"/>
      <c r="F13" s="111">
        <v>89914.535000000003</v>
      </c>
      <c r="G13" s="106"/>
      <c r="H13" s="111">
        <v>79216.955000000002</v>
      </c>
      <c r="I13" s="111"/>
      <c r="J13" s="111">
        <v>23966.072500000002</v>
      </c>
      <c r="K13" s="111"/>
      <c r="L13" s="111">
        <v>55250.8825</v>
      </c>
      <c r="M13" s="112"/>
      <c r="N13" s="112"/>
      <c r="O13" s="109"/>
    </row>
    <row r="14" spans="2:15" ht="24" customHeight="1" x14ac:dyDescent="0.3">
      <c r="B14" s="89"/>
      <c r="C14" s="115" t="s">
        <v>44</v>
      </c>
      <c r="D14" s="116">
        <v>334569.27</v>
      </c>
      <c r="E14" s="106"/>
      <c r="F14" s="111">
        <v>148992.01999999999</v>
      </c>
      <c r="G14" s="106"/>
      <c r="H14" s="111">
        <v>185577.25</v>
      </c>
      <c r="I14" s="111"/>
      <c r="J14" s="111">
        <v>48570.184999999998</v>
      </c>
      <c r="K14" s="111"/>
      <c r="L14" s="111">
        <v>137007.065</v>
      </c>
      <c r="M14" s="112"/>
      <c r="N14" s="112"/>
      <c r="O14" s="109"/>
    </row>
    <row r="15" spans="2:15" ht="24" customHeight="1" x14ac:dyDescent="0.3">
      <c r="B15" s="89"/>
      <c r="C15" s="115" t="s">
        <v>45</v>
      </c>
      <c r="D15" s="116">
        <v>203561.4025</v>
      </c>
      <c r="E15" s="106"/>
      <c r="F15" s="111">
        <v>68403.834999999992</v>
      </c>
      <c r="G15" s="106"/>
      <c r="H15" s="111">
        <v>135157.5675</v>
      </c>
      <c r="I15" s="111"/>
      <c r="J15" s="111">
        <v>22568.064999999999</v>
      </c>
      <c r="K15" s="111"/>
      <c r="L15" s="111">
        <v>112589.5025</v>
      </c>
      <c r="M15" s="112"/>
      <c r="N15" s="112"/>
      <c r="O15" s="109"/>
    </row>
    <row r="16" spans="2:15" ht="24" customHeight="1" x14ac:dyDescent="0.3">
      <c r="B16" s="89"/>
      <c r="C16" s="115" t="s">
        <v>46</v>
      </c>
      <c r="D16" s="116">
        <v>122907.75750000001</v>
      </c>
      <c r="E16" s="106"/>
      <c r="F16" s="111">
        <v>32832.519999999997</v>
      </c>
      <c r="G16" s="106"/>
      <c r="H16" s="111">
        <v>90075.237500000003</v>
      </c>
      <c r="I16" s="111"/>
      <c r="J16" s="111">
        <v>9586.2674999999999</v>
      </c>
      <c r="K16" s="111"/>
      <c r="L16" s="111">
        <v>80488.97</v>
      </c>
      <c r="M16" s="112"/>
      <c r="N16" s="112"/>
      <c r="O16" s="109"/>
    </row>
    <row r="17" spans="2:15" ht="24" customHeight="1" x14ac:dyDescent="0.3">
      <c r="B17" s="89"/>
      <c r="C17" s="115" t="s">
        <v>47</v>
      </c>
      <c r="D17" s="116">
        <v>60855.372499999998</v>
      </c>
      <c r="E17" s="106"/>
      <c r="F17" s="111">
        <v>17062.4375</v>
      </c>
      <c r="G17" s="106"/>
      <c r="H17" s="111">
        <v>43792.934999999998</v>
      </c>
      <c r="I17" s="111"/>
      <c r="J17" s="111">
        <v>5326.625</v>
      </c>
      <c r="K17" s="111"/>
      <c r="L17" s="111">
        <v>38466.31</v>
      </c>
      <c r="M17" s="112"/>
      <c r="N17" s="112"/>
      <c r="O17" s="109"/>
    </row>
    <row r="18" spans="2:15" ht="24" customHeight="1" x14ac:dyDescent="0.3">
      <c r="B18" s="89"/>
      <c r="C18" s="115" t="s">
        <v>48</v>
      </c>
      <c r="D18" s="116">
        <v>38267.662499999999</v>
      </c>
      <c r="E18" s="106"/>
      <c r="F18" s="111">
        <v>11795.725</v>
      </c>
      <c r="G18" s="106"/>
      <c r="H18" s="111">
        <v>26471.9375</v>
      </c>
      <c r="I18" s="111"/>
      <c r="J18" s="111">
        <v>2725.5</v>
      </c>
      <c r="K18" s="111"/>
      <c r="L18" s="111">
        <v>23746.4375</v>
      </c>
      <c r="M18" s="112"/>
      <c r="N18" s="112"/>
      <c r="O18" s="109"/>
    </row>
    <row r="19" spans="2:15" x14ac:dyDescent="0.3">
      <c r="C19" s="110" t="s">
        <v>49</v>
      </c>
      <c r="D19" s="117">
        <v>52287.302500000005</v>
      </c>
      <c r="E19" s="106"/>
      <c r="F19" s="117">
        <v>18226.127500000002</v>
      </c>
      <c r="G19" s="106"/>
      <c r="H19" s="117">
        <v>34061.175000000003</v>
      </c>
      <c r="I19" s="117"/>
      <c r="J19" s="117">
        <v>3436.5</v>
      </c>
      <c r="K19" s="117"/>
      <c r="L19" s="117">
        <v>30624.675000000003</v>
      </c>
      <c r="M19" s="118"/>
      <c r="N19" s="118"/>
    </row>
    <row r="20" spans="2:15" ht="22.5" customHeight="1" x14ac:dyDescent="0.3">
      <c r="C20" s="110" t="s">
        <v>50</v>
      </c>
      <c r="D20" s="117">
        <v>18407.195</v>
      </c>
      <c r="E20" s="106"/>
      <c r="F20" s="117">
        <v>7941.5</v>
      </c>
      <c r="G20" s="106"/>
      <c r="H20" s="117">
        <v>10465.695</v>
      </c>
      <c r="I20" s="117"/>
      <c r="J20" s="117">
        <v>1819.82</v>
      </c>
      <c r="K20" s="117"/>
      <c r="L20" s="117">
        <v>8645.875</v>
      </c>
      <c r="M20" s="118"/>
      <c r="N20" s="118"/>
    </row>
    <row r="21" spans="2:15" ht="22.5" customHeight="1" x14ac:dyDescent="0.3">
      <c r="C21" s="110" t="s">
        <v>51</v>
      </c>
      <c r="D21" s="119">
        <v>29957.125</v>
      </c>
      <c r="E21" s="106"/>
      <c r="F21" s="119">
        <v>20550.375</v>
      </c>
      <c r="G21" s="106"/>
      <c r="H21" s="119">
        <v>9406.75</v>
      </c>
      <c r="I21" s="119"/>
      <c r="J21" s="119">
        <v>1928</v>
      </c>
      <c r="K21" s="119"/>
      <c r="L21" s="119">
        <v>7478.75</v>
      </c>
    </row>
    <row r="22" spans="2:15" x14ac:dyDescent="0.3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02"/>
      <c r="N22" s="102"/>
    </row>
  </sheetData>
  <mergeCells count="17">
    <mergeCell ref="B7:C7"/>
    <mergeCell ref="D7:E7"/>
    <mergeCell ref="F7:G7"/>
    <mergeCell ref="H7:I7"/>
    <mergeCell ref="L7:M7"/>
    <mergeCell ref="B8:C8"/>
    <mergeCell ref="F8:G8"/>
    <mergeCell ref="H8:I8"/>
    <mergeCell ref="J8:K8"/>
    <mergeCell ref="L8:M8"/>
    <mergeCell ref="B5:C5"/>
    <mergeCell ref="F5:G5"/>
    <mergeCell ref="H5:M5"/>
    <mergeCell ref="B6:C6"/>
    <mergeCell ref="D6:E6"/>
    <mergeCell ref="F6:G6"/>
    <mergeCell ref="H6:M6"/>
  </mergeCells>
  <pageMargins left="0.2" right="0.17" top="0.59055118110236227" bottom="0.3149606299212598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topLeftCell="A3" workbookViewId="0">
      <selection activeCell="E4" sqref="E4:E14"/>
    </sheetView>
  </sheetViews>
  <sheetFormatPr defaultRowHeight="21" x14ac:dyDescent="0.45"/>
  <cols>
    <col min="2" max="2" width="30.5" customWidth="1"/>
  </cols>
  <sheetData>
    <row r="2" spans="2:5" x14ac:dyDescent="0.45">
      <c r="B2" t="s">
        <v>57</v>
      </c>
      <c r="C2" s="79">
        <f>SUM(C4:C14)</f>
        <v>1211248.7874999999</v>
      </c>
      <c r="D2" s="81">
        <f>SUM(D4:D14)</f>
        <v>100</v>
      </c>
      <c r="E2" s="81">
        <f>SUM(E4:E14)</f>
        <v>100</v>
      </c>
    </row>
    <row r="3" spans="2:5" x14ac:dyDescent="0.45">
      <c r="B3" t="s">
        <v>58</v>
      </c>
    </row>
    <row r="4" spans="2:5" x14ac:dyDescent="0.45">
      <c r="B4" s="124" t="s">
        <v>59</v>
      </c>
      <c r="C4" s="125">
        <f>'ตาราง 6.1-64'!G13</f>
        <v>411831.40250000003</v>
      </c>
      <c r="D4" s="126">
        <f>C4*100/$C$2</f>
        <v>34.000562621822233</v>
      </c>
      <c r="E4" s="127">
        <v>34</v>
      </c>
    </row>
    <row r="5" spans="2:5" x14ac:dyDescent="0.45">
      <c r="B5" t="s">
        <v>60</v>
      </c>
      <c r="C5" s="78">
        <f>'ตาราง 6.1-64'!K13</f>
        <v>13180.3325</v>
      </c>
      <c r="D5" s="80">
        <f t="shared" ref="D5:D6" si="0">C5*100/$C$2</f>
        <v>1.0881606352072408</v>
      </c>
      <c r="E5" s="128">
        <v>1.1000000000000001</v>
      </c>
    </row>
    <row r="6" spans="2:5" x14ac:dyDescent="0.45">
      <c r="B6" s="124" t="s">
        <v>61</v>
      </c>
      <c r="C6" s="125">
        <f>'ตาราง 6.1-64'!O13+'ตาราง 6.1 (ต่อ1)-65'!E12</f>
        <v>413708.78250000003</v>
      </c>
      <c r="D6" s="126">
        <f t="shared" si="0"/>
        <v>34.155558029815573</v>
      </c>
      <c r="E6" s="127">
        <v>34.1</v>
      </c>
    </row>
    <row r="7" spans="2:5" x14ac:dyDescent="0.45">
      <c r="B7" t="s">
        <v>62</v>
      </c>
      <c r="E7" s="128"/>
    </row>
    <row r="8" spans="2:5" x14ac:dyDescent="0.45">
      <c r="B8" s="124" t="s">
        <v>63</v>
      </c>
      <c r="C8" s="125">
        <f>'ตาราง 6.1-64'!S13</f>
        <v>267219.73499999999</v>
      </c>
      <c r="D8" s="126">
        <f t="shared" ref="D8:D9" si="1">C8*100/$C$2</f>
        <v>22.061506913995572</v>
      </c>
      <c r="E8" s="127">
        <v>22</v>
      </c>
    </row>
    <row r="9" spans="2:5" x14ac:dyDescent="0.45">
      <c r="B9" t="s">
        <v>64</v>
      </c>
      <c r="C9" s="78">
        <f>'ตาราง 6.1-64'!W13</f>
        <v>84798.942500000005</v>
      </c>
      <c r="D9" s="80">
        <f t="shared" si="1"/>
        <v>7.0009516934191369</v>
      </c>
      <c r="E9" s="128">
        <v>7</v>
      </c>
    </row>
    <row r="10" spans="2:5" x14ac:dyDescent="0.45">
      <c r="B10" t="s">
        <v>65</v>
      </c>
      <c r="E10" s="128"/>
    </row>
    <row r="11" spans="2:5" x14ac:dyDescent="0.45">
      <c r="B11" t="s">
        <v>66</v>
      </c>
      <c r="C11" s="78">
        <f>'ตาราง 6.1 (ต่อ1)-65'!I12</f>
        <v>2121.75</v>
      </c>
      <c r="D11" s="80">
        <f t="shared" ref="D11:D14" si="2">C11*100/$C$2</f>
        <v>0.17517045398899936</v>
      </c>
      <c r="E11" s="128">
        <v>0.2</v>
      </c>
    </row>
    <row r="12" spans="2:5" x14ac:dyDescent="0.45">
      <c r="B12" s="124" t="s">
        <v>67</v>
      </c>
      <c r="C12" s="125">
        <f>'ตาราง 6.1 (ต่อ1)-65'!M12</f>
        <v>7222.9624999999996</v>
      </c>
      <c r="D12" s="126">
        <f t="shared" si="2"/>
        <v>0.59632361035490411</v>
      </c>
      <c r="E12" s="127">
        <v>0.6</v>
      </c>
    </row>
    <row r="13" spans="2:5" x14ac:dyDescent="0.45">
      <c r="B13" t="s">
        <v>68</v>
      </c>
      <c r="C13" s="78">
        <f>'ตาราง 6.1 (ต่อ1)-65'!Q12</f>
        <v>1933.9349999999999</v>
      </c>
      <c r="D13" s="80">
        <f t="shared" si="2"/>
        <v>0.15966455611415836</v>
      </c>
      <c r="E13" s="128">
        <v>0.2</v>
      </c>
    </row>
    <row r="14" spans="2:5" x14ac:dyDescent="0.45">
      <c r="B14" t="s">
        <v>69</v>
      </c>
      <c r="C14" s="78">
        <f>'ตาราง 6.1 (ต่อ1)-65'!U12</f>
        <v>9230.9449999999997</v>
      </c>
      <c r="D14" s="80">
        <f t="shared" si="2"/>
        <v>0.76210148528218868</v>
      </c>
      <c r="E14" s="128">
        <v>0.8</v>
      </c>
    </row>
    <row r="15" spans="2:5" x14ac:dyDescent="0.45">
      <c r="B15" t="s">
        <v>70</v>
      </c>
      <c r="C15" s="79">
        <f>SUM(C16:C17)</f>
        <v>1211248.7875000001</v>
      </c>
      <c r="D15">
        <v>100</v>
      </c>
      <c r="E15" s="78"/>
    </row>
    <row r="16" spans="2:5" x14ac:dyDescent="0.45">
      <c r="B16" t="s">
        <v>71</v>
      </c>
      <c r="C16" s="78">
        <f>'ตาราง 5.2 '!F10</f>
        <v>525916.20750000002</v>
      </c>
      <c r="D16" s="123">
        <f>C16*100/C15</f>
        <v>43.419338200988705</v>
      </c>
    </row>
    <row r="17" spans="2:4" x14ac:dyDescent="0.45">
      <c r="B17" t="s">
        <v>72</v>
      </c>
      <c r="C17" s="78">
        <f>'ตาราง 5.2 '!H10</f>
        <v>685332.58</v>
      </c>
      <c r="D17" s="123">
        <f>C17*100/C15</f>
        <v>56.580661799011288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6.1-64</vt:lpstr>
      <vt:lpstr>ตาราง 6.1 (ต่อ1)-65</vt:lpstr>
      <vt:lpstr>ตาราง 5.2 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2015-01-11T01:58:18Z</cp:lastPrinted>
  <dcterms:created xsi:type="dcterms:W3CDTF">1999-10-20T09:31:37Z</dcterms:created>
  <dcterms:modified xsi:type="dcterms:W3CDTF">2015-02-05T07:12:40Z</dcterms:modified>
</cp:coreProperties>
</file>