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90" windowWidth="9420" windowHeight="4965" tabRatio="591"/>
  </bookViews>
  <sheets>
    <sheet name="ตาราง 5.1" sheetId="5" r:id="rId1"/>
    <sheet name="Sheet1" sheetId="6" state="hidden" r:id="rId2"/>
    <sheet name="ตาราง 5.1 (ต่อ1)" sheetId="3" r:id="rId3"/>
    <sheet name="Sheet2" sheetId="7" state="hidden" r:id="rId4"/>
  </sheets>
  <calcPr calcId="124519"/>
</workbook>
</file>

<file path=xl/calcChain.xml><?xml version="1.0" encoding="utf-8"?>
<calcChain xmlns="http://schemas.openxmlformats.org/spreadsheetml/2006/main">
  <c r="D36" i="7"/>
  <c r="F36"/>
  <c r="H36"/>
  <c r="J36"/>
  <c r="L36"/>
  <c r="R36"/>
  <c r="T36"/>
  <c r="B36"/>
  <c r="L33"/>
  <c r="J33"/>
  <c r="H33"/>
  <c r="F33"/>
  <c r="D33"/>
  <c r="N33"/>
  <c r="P33"/>
  <c r="R33"/>
  <c r="T33"/>
  <c r="B33"/>
  <c r="D29"/>
  <c r="F29"/>
  <c r="H29"/>
  <c r="J29"/>
  <c r="L29"/>
  <c r="N29"/>
  <c r="P29"/>
  <c r="R29"/>
  <c r="T29"/>
  <c r="B29"/>
  <c r="D25"/>
  <c r="F25"/>
  <c r="H25"/>
  <c r="J25"/>
  <c r="L25"/>
  <c r="N25"/>
  <c r="P25"/>
  <c r="R25"/>
  <c r="T25"/>
  <c r="B25"/>
  <c r="D22"/>
  <c r="F22"/>
  <c r="H22"/>
  <c r="J22"/>
  <c r="L22"/>
  <c r="N22"/>
  <c r="P22"/>
  <c r="R22"/>
  <c r="T22"/>
  <c r="B22"/>
  <c r="D18"/>
  <c r="F18"/>
  <c r="H18"/>
  <c r="J18"/>
  <c r="L18"/>
  <c r="N18"/>
  <c r="P18"/>
  <c r="R18"/>
  <c r="T18"/>
  <c r="B18"/>
  <c r="D15"/>
  <c r="F15"/>
  <c r="H15"/>
  <c r="J15"/>
  <c r="L15"/>
  <c r="N15"/>
  <c r="P15"/>
  <c r="R15"/>
  <c r="T15"/>
  <c r="B15"/>
  <c r="D12"/>
  <c r="F12"/>
  <c r="H12"/>
  <c r="J12"/>
  <c r="L12"/>
  <c r="N12"/>
  <c r="P12"/>
  <c r="R12"/>
  <c r="T12"/>
  <c r="B12"/>
  <c r="D9"/>
  <c r="F9"/>
  <c r="H9"/>
  <c r="J9"/>
  <c r="L9"/>
  <c r="N9"/>
  <c r="P9"/>
  <c r="R9"/>
  <c r="T9"/>
  <c r="B9"/>
  <c r="D37" i="6"/>
  <c r="F37"/>
  <c r="H37"/>
  <c r="J37"/>
  <c r="L37"/>
  <c r="N37"/>
  <c r="P37"/>
  <c r="R37"/>
  <c r="B37"/>
  <c r="D34"/>
  <c r="F34"/>
  <c r="H34"/>
  <c r="J34"/>
  <c r="L34"/>
  <c r="N34"/>
  <c r="P34"/>
  <c r="R34"/>
  <c r="T34"/>
  <c r="V34"/>
  <c r="B34"/>
  <c r="D30"/>
  <c r="F30"/>
  <c r="H30"/>
  <c r="J30"/>
  <c r="L30"/>
  <c r="N30"/>
  <c r="P30"/>
  <c r="R30"/>
  <c r="T30"/>
  <c r="V30"/>
  <c r="B30"/>
  <c r="D26"/>
  <c r="F26"/>
  <c r="H26"/>
  <c r="J26"/>
  <c r="L26"/>
  <c r="N26"/>
  <c r="P26"/>
  <c r="R26"/>
  <c r="T26"/>
  <c r="V26"/>
  <c r="B26"/>
  <c r="D23"/>
  <c r="F23"/>
  <c r="H23"/>
  <c r="J23"/>
  <c r="L23"/>
  <c r="N23"/>
  <c r="P23"/>
  <c r="R23"/>
  <c r="T23"/>
  <c r="V23"/>
  <c r="B23"/>
  <c r="D19"/>
  <c r="F19"/>
  <c r="H19"/>
  <c r="J19"/>
  <c r="L19"/>
  <c r="N19"/>
  <c r="P19"/>
  <c r="R19"/>
  <c r="T19"/>
  <c r="V19"/>
  <c r="B19"/>
  <c r="D16"/>
  <c r="F16"/>
  <c r="H16"/>
  <c r="J16"/>
  <c r="L16"/>
  <c r="N16"/>
  <c r="P16"/>
  <c r="R16"/>
  <c r="T16"/>
  <c r="V16"/>
  <c r="B16"/>
  <c r="D13"/>
  <c r="F13"/>
  <c r="H13"/>
  <c r="J13"/>
  <c r="L13"/>
  <c r="N13"/>
  <c r="P13"/>
  <c r="R13"/>
  <c r="T13"/>
  <c r="V13"/>
  <c r="B13"/>
  <c r="D10"/>
  <c r="F10"/>
  <c r="L10"/>
  <c r="N10"/>
  <c r="P10"/>
  <c r="R10"/>
  <c r="T10"/>
  <c r="V10"/>
  <c r="B10"/>
</calcChain>
</file>

<file path=xl/sharedStrings.xml><?xml version="1.0" encoding="utf-8"?>
<sst xmlns="http://schemas.openxmlformats.org/spreadsheetml/2006/main" count="207" uniqueCount="109">
  <si>
    <t>Rice</t>
  </si>
  <si>
    <t>Para rubber</t>
  </si>
  <si>
    <t>Pasture</t>
  </si>
  <si>
    <t>Others</t>
  </si>
  <si>
    <t>Pen</t>
  </si>
  <si>
    <t>Number</t>
  </si>
  <si>
    <t>Area</t>
  </si>
  <si>
    <t>Fresh water culture</t>
  </si>
  <si>
    <t>เนื้อที่</t>
  </si>
  <si>
    <t>จำนวน</t>
  </si>
  <si>
    <t>ที่ปลูกข้าว</t>
  </si>
  <si>
    <t>ที่ปลูกยางพารา</t>
  </si>
  <si>
    <t>ที่ปลูกพืชไร่</t>
  </si>
  <si>
    <t>ที่ปลูกพืชผัก สมุนไพร</t>
  </si>
  <si>
    <t>และไม้ดอก ไม้ประดับ</t>
  </si>
  <si>
    <t>ทุ่งหญ้าเลี้ยงสัตว์</t>
  </si>
  <si>
    <t>Note       :   One holding may report more than one type of land use</t>
  </si>
  <si>
    <t xml:space="preserve">ที่ปลูกพืชยืนต้นและไม้ผล </t>
  </si>
  <si>
    <t>หมายเหตุ   :   ผู้ถือครอง 1 รายอาจรายงานการใช้ประโยชน์ในที่ดินมากกว่า 1 ลักษณะ</t>
  </si>
  <si>
    <t>Permanent crop</t>
  </si>
  <si>
    <t>Field crop</t>
  </si>
  <si>
    <t>Vegetable crop, herb, flower</t>
  </si>
  <si>
    <t>and ornamental plant</t>
  </si>
  <si>
    <t>ขนาดเนื้อที่ถือครองทั้งสิ้น (ไร่)</t>
  </si>
  <si>
    <t xml:space="preserve">   </t>
  </si>
  <si>
    <t>Forest (planted)</t>
  </si>
  <si>
    <t>ที่ปลูกสวนป่า</t>
  </si>
  <si>
    <t>รวมเนื้อที่ทั้งสิ้น</t>
  </si>
  <si>
    <t xml:space="preserve"> Size of total area of holding (rai)  </t>
  </si>
  <si>
    <t xml:space="preserve">     Total area    </t>
  </si>
  <si>
    <t xml:space="preserve">   รวม    Total</t>
  </si>
  <si>
    <t>ที่เลี้ยงปศุสัตว์</t>
  </si>
  <si>
    <t xml:space="preserve">ที่เพาะเลี้ยงสัตว์น้ำในพื้นที่น้ำจืด </t>
  </si>
  <si>
    <t>-</t>
  </si>
  <si>
    <t xml:space="preserve">         ต่ำกว่า  Under   2 </t>
  </si>
  <si>
    <t xml:space="preserve">           2       -       5</t>
  </si>
  <si>
    <t xml:space="preserve">           6       -       9 </t>
  </si>
  <si>
    <t xml:space="preserve">          10       -     19 </t>
  </si>
  <si>
    <t xml:space="preserve">          20       -     39  </t>
  </si>
  <si>
    <t xml:space="preserve">          40       -     59 </t>
  </si>
  <si>
    <t xml:space="preserve">          60       -    139  </t>
  </si>
  <si>
    <t xml:space="preserve">         140       -    499  </t>
  </si>
  <si>
    <t xml:space="preserve">         500   ขึ้นไป  and over</t>
  </si>
  <si>
    <t>Area  :  Rai</t>
  </si>
  <si>
    <t>เนื้อที่  :    ไร่</t>
  </si>
  <si>
    <t xml:space="preserve">                                </t>
  </si>
  <si>
    <t xml:space="preserve">                         </t>
  </si>
  <si>
    <t>ที่ปลูกบ้าน ป่า</t>
  </si>
  <si>
    <t>ที่รกร้างว่างเปล่า</t>
  </si>
  <si>
    <t>และที่อื่น ๆ</t>
  </si>
  <si>
    <t xml:space="preserve">      ต่ำกว่า  Under   2 </t>
  </si>
  <si>
    <t xml:space="preserve">         2       -       5</t>
  </si>
  <si>
    <t xml:space="preserve">         6       -       9 </t>
  </si>
  <si>
    <t xml:space="preserve">        10       -     19 </t>
  </si>
  <si>
    <t xml:space="preserve">        20       -     39  </t>
  </si>
  <si>
    <t xml:space="preserve">        40       -     59 </t>
  </si>
  <si>
    <t xml:space="preserve">        60       -    139  </t>
  </si>
  <si>
    <t xml:space="preserve">       140       -    499  </t>
  </si>
  <si>
    <t xml:space="preserve">       500   ขึ้นไป  and over</t>
  </si>
  <si>
    <t>6. การใช้ประโยชน์ในที่ดิน LAND USE</t>
  </si>
  <si>
    <t xml:space="preserve">     ตาราง 6.1 จำนวนผู้ถือครองที่รายงานการใช้ประโยชน์ในที่ดินและเนื้อที่ถือครองทำการเกษตร จำแนกตามขนาดเนื้อที่ถือครองทั้งสิ้น</t>
  </si>
  <si>
    <t>เนื้อที่ : ไร่</t>
  </si>
  <si>
    <t xml:space="preserve">     TABLE 6.1 NUMBER OF HOLDINGS REPORTING LAND USE AND AREA OF HOLDING BY SIZE OF TOTAL AREA OF HOLDING</t>
  </si>
  <si>
    <t>Area : Rai</t>
  </si>
  <si>
    <t>ขนาดเนื้อที่ถือครองทั้งสิ้น (ไร่) Size of total area of holding (rai) แยกตาม (Sum_A06 )</t>
  </si>
  <si>
    <t>รวมทั้งสิ้น Total</t>
  </si>
  <si>
    <t>ที่ปลูกข้าว Rice</t>
  </si>
  <si>
    <t>ที่ปลูกยางพารา Para rubber</t>
  </si>
  <si>
    <t>ที่ปลูกพืชยืนต้นและไม้ผล Permanent</t>
  </si>
  <si>
    <t>ที่ปลูกพืชไร่ Field crop</t>
  </si>
  <si>
    <t>ที่ปลูกพืชผัก สมุนไพร และไม้ดอก ไม้ประดับ Vegetable crop, herb, flower and ornamental plant</t>
  </si>
  <si>
    <t>crop</t>
  </si>
  <si>
    <t>เนื้อที่ Area</t>
  </si>
  <si>
    <t>จำนวน Number</t>
  </si>
  <si>
    <t>รวม Total</t>
  </si>
  <si>
    <t>.2 - 3</t>
  </si>
  <si>
    <t>.4 - 5</t>
  </si>
  <si>
    <t>.6 - 7</t>
  </si>
  <si>
    <t>.8 - 9</t>
  </si>
  <si>
    <t>.10 - 14</t>
  </si>
  <si>
    <t>15 - 19</t>
  </si>
  <si>
    <t>20 - 24</t>
  </si>
  <si>
    <t>25 - 29</t>
  </si>
  <si>
    <t>30 - 39</t>
  </si>
  <si>
    <t>40 - 49</t>
  </si>
  <si>
    <t>50 - 59</t>
  </si>
  <si>
    <t>60 - 79</t>
  </si>
  <si>
    <t>80 - 99</t>
  </si>
  <si>
    <t>100 - 139</t>
  </si>
  <si>
    <t>140 - 179</t>
  </si>
  <si>
    <t>180 - 249</t>
  </si>
  <si>
    <t>250 - 499</t>
  </si>
  <si>
    <t>500 - 999</t>
  </si>
  <si>
    <t>1,000 ขึ้นไป and over</t>
  </si>
  <si>
    <t>หมายเหตุ : 1 ผู้ถือครอง อาจรายงานการใช้ประโยชน์ในที่ดินได้มากกว่า 1 ประเภท</t>
  </si>
  <si>
    <t>Note : One holding may report more than one class of land use</t>
  </si>
  <si>
    <t>ตาราง 6.1 จำนวนผู้ถือครองที่รายงานการใช้ประโยชน์ในที่ดินและเนื้อที่ถือครองทำการเกษตร จำแนกตามขนาดเนื้อที่ถือครองทั้งสิ้น (ต่อ)</t>
  </si>
  <si>
    <t>TABLE 6.1 NUMBER OF HOLDINGS REPORTING LAND USE AND AREA OF HOLDING BY SIZE OF TOTAL AREA OF HOLDING (Contd.)</t>
  </si>
  <si>
    <t>ที่ปลูกสวนป่า Forest (Cultivation)</t>
  </si>
  <si>
    <t>ทุ่งหญ้าเลี้ยงสัตว์ Pasture</t>
  </si>
  <si>
    <t>ที่เลี้ยงปศุสัตว์ Pen</t>
  </si>
  <si>
    <t>ที่เพาะเลี้ยงสัตว์น้ำในพื้นที่น้ำจืด</t>
  </si>
  <si>
    <t>ที่อื่น ๆ Others</t>
  </si>
  <si>
    <t xml:space="preserve"> รวม    Total</t>
  </si>
  <si>
    <t>5.  การใช้ประโยชน์ในที่ดิน  Land Use</t>
  </si>
  <si>
    <t xml:space="preserve">ตาราง   5.1   จำนวนผู้ถือครองที่รายงานการใช้ประโยชน์ในที่ดินและเนื้อที่ถือครองทำการเกษตร  จำแนกตามขนาดเนื้อที่ถือครองทั้งสิ้น  </t>
  </si>
  <si>
    <t xml:space="preserve">Table   5.1   Number of holdings reporting land use and area of holding by size of total area of holding </t>
  </si>
  <si>
    <t xml:space="preserve">ตาราง   5.1   จำนวนผู้ถือครองที่รายงานการใช้ประโยชน์ในที่ดินและเนื้อที่ถือครองทำการเกษตร  จำแนกตามขนาดเนื้อที่ถือครองทั้งสิ้น (ต่อ)  </t>
  </si>
  <si>
    <t>Table   5.1   Number of holdings reporting land use and area of holding by size of total area of holding  (Contd.)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</si>
</sst>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9">
    <font>
      <sz val="14"/>
      <name val="AngsanaUPC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sz val="12"/>
      <color theme="1"/>
      <name val="TH SarabunPSK"/>
      <family val="2"/>
    </font>
    <font>
      <sz val="14.5"/>
      <color theme="1"/>
      <name val="TH SarabunPSK"/>
      <family val="2"/>
    </font>
    <font>
      <sz val="13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AngsanaUPC"/>
      <family val="1"/>
      <charset val="222"/>
    </font>
    <font>
      <b/>
      <sz val="13"/>
      <color theme="1"/>
      <name val="TH SarabunPSK"/>
      <family val="2"/>
    </font>
    <font>
      <sz val="10"/>
      <color theme="1"/>
      <name val="TH SarabunPSK"/>
      <family val="2"/>
    </font>
    <font>
      <sz val="13.5"/>
      <color theme="1"/>
      <name val="TH SarabunPSK"/>
      <family val="2"/>
    </font>
    <font>
      <sz val="14"/>
      <name val="TH SarabunPSK"/>
      <family val="2"/>
    </font>
    <font>
      <sz val="14"/>
      <name val="AngsanaUPC"/>
      <family val="1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4"/>
      <name val="TH SarabunPSK"/>
      <family val="2"/>
    </font>
    <font>
      <b/>
      <sz val="10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/>
      <right style="hair">
        <color indexed="64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theme="1"/>
      </top>
      <bottom/>
      <diagonal/>
    </border>
    <border>
      <left style="hair">
        <color indexed="64"/>
      </left>
      <right style="hair">
        <color indexed="64"/>
      </right>
      <top style="thin">
        <color theme="1"/>
      </top>
      <bottom/>
      <diagonal/>
    </border>
    <border>
      <left style="hair">
        <color indexed="64"/>
      </left>
      <right style="thin">
        <color theme="1"/>
      </right>
      <top style="thin">
        <color theme="1"/>
      </top>
      <bottom/>
      <diagonal/>
    </border>
    <border>
      <left style="hair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163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/>
    <xf numFmtId="0" fontId="1" fillId="0" borderId="0" xfId="0" applyFont="1" applyFill="1" applyBorder="1" applyAlignment="1">
      <alignment horizontal="centerContinuous"/>
    </xf>
    <xf numFmtId="0" fontId="9" fillId="0" borderId="0" xfId="0" applyFont="1" applyFill="1"/>
    <xf numFmtId="0" fontId="1" fillId="0" borderId="3" xfId="0" applyFont="1" applyFill="1" applyBorder="1"/>
    <xf numFmtId="0" fontId="8" fillId="0" borderId="3" xfId="0" applyFont="1" applyBorder="1" applyAlignment="1">
      <alignment horizontal="right" wrapText="1"/>
    </xf>
    <xf numFmtId="3" fontId="6" fillId="0" borderId="0" xfId="0" applyNumberFormat="1" applyFont="1" applyFill="1"/>
    <xf numFmtId="0" fontId="1" fillId="0" borderId="0" xfId="0" applyFont="1" applyFill="1" applyAlignment="1">
      <alignment textRotation="180"/>
    </xf>
    <xf numFmtId="0" fontId="1" fillId="2" borderId="3" xfId="0" applyFont="1" applyFill="1" applyBorder="1" applyAlignment="1">
      <alignment horizontal="centerContinuous" vertical="center"/>
    </xf>
    <xf numFmtId="0" fontId="1" fillId="2" borderId="3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right"/>
    </xf>
    <xf numFmtId="0" fontId="1" fillId="0" borderId="7" xfId="0" applyFont="1" applyFill="1" applyBorder="1" applyAlignment="1"/>
    <xf numFmtId="0" fontId="1" fillId="0" borderId="8" xfId="0" applyFont="1" applyFill="1" applyBorder="1" applyAlignment="1">
      <alignment horizontal="right"/>
    </xf>
    <xf numFmtId="0" fontId="1" fillId="2" borderId="11" xfId="0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/>
    <xf numFmtId="0" fontId="1" fillId="2" borderId="13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textRotation="180"/>
    </xf>
    <xf numFmtId="0" fontId="3" fillId="0" borderId="0" xfId="0" applyFont="1"/>
    <xf numFmtId="0" fontId="6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4" fillId="0" borderId="0" xfId="0" applyFont="1" applyBorder="1"/>
    <xf numFmtId="0" fontId="6" fillId="0" borderId="0" xfId="0" applyFont="1"/>
    <xf numFmtId="0" fontId="11" fillId="0" borderId="0" xfId="0" applyFont="1"/>
    <xf numFmtId="0" fontId="1" fillId="0" borderId="3" xfId="0" applyFont="1" applyBorder="1"/>
    <xf numFmtId="0" fontId="4" fillId="0" borderId="4" xfId="0" applyFont="1" applyBorder="1"/>
    <xf numFmtId="0" fontId="1" fillId="2" borderId="12" xfId="0" applyFont="1" applyFill="1" applyBorder="1"/>
    <xf numFmtId="0" fontId="1" fillId="2" borderId="3" xfId="0" applyFont="1" applyFill="1" applyBorder="1"/>
    <xf numFmtId="0" fontId="10" fillId="0" borderId="7" xfId="0" applyFont="1" applyBorder="1" applyAlignment="1">
      <alignment horizontal="center"/>
    </xf>
    <xf numFmtId="0" fontId="1" fillId="2" borderId="10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8" xfId="0" applyFont="1" applyFill="1" applyBorder="1"/>
    <xf numFmtId="0" fontId="1" fillId="2" borderId="4" xfId="0" applyFont="1" applyFill="1" applyBorder="1" applyAlignment="1">
      <alignment horizontal="centerContinuous" vertical="center"/>
    </xf>
    <xf numFmtId="0" fontId="1" fillId="0" borderId="3" xfId="0" applyFont="1" applyBorder="1" applyAlignment="1">
      <alignment horizontal="right" wrapText="1"/>
    </xf>
    <xf numFmtId="0" fontId="6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" fillId="2" borderId="1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top"/>
    </xf>
    <xf numFmtId="0" fontId="15" fillId="0" borderId="0" xfId="0" applyFont="1" applyFill="1" applyAlignment="1"/>
    <xf numFmtId="0" fontId="16" fillId="0" borderId="0" xfId="0" applyFont="1" applyAlignment="1"/>
    <xf numFmtId="0" fontId="15" fillId="0" borderId="0" xfId="0" applyFont="1" applyFill="1" applyAlignment="1">
      <alignment vertical="top"/>
    </xf>
    <xf numFmtId="0" fontId="15" fillId="0" borderId="0" xfId="0" applyFont="1" applyFill="1" applyAlignment="1">
      <alignment vertical="top" wrapText="1"/>
    </xf>
    <xf numFmtId="0" fontId="15" fillId="0" borderId="18" xfId="0" applyFont="1" applyFill="1" applyBorder="1" applyAlignment="1">
      <alignment vertical="top"/>
    </xf>
    <xf numFmtId="0" fontId="15" fillId="0" borderId="18" xfId="0" applyFont="1" applyFill="1" applyBorder="1" applyAlignment="1"/>
    <xf numFmtId="0" fontId="15" fillId="0" borderId="18" xfId="0" applyFont="1" applyFill="1" applyBorder="1" applyAlignment="1">
      <alignment vertical="top" wrapText="1"/>
    </xf>
    <xf numFmtId="0" fontId="16" fillId="0" borderId="0" xfId="0" applyFont="1"/>
    <xf numFmtId="0" fontId="14" fillId="0" borderId="28" xfId="0" applyFont="1" applyFill="1" applyBorder="1" applyAlignment="1">
      <alignment horizontal="center" vertical="top" wrapText="1"/>
    </xf>
    <xf numFmtId="0" fontId="14" fillId="0" borderId="29" xfId="0" applyFont="1" applyFill="1" applyBorder="1" applyAlignment="1">
      <alignment horizontal="center" vertical="top" wrapText="1"/>
    </xf>
    <xf numFmtId="0" fontId="14" fillId="0" borderId="30" xfId="0" applyFont="1" applyFill="1" applyBorder="1" applyAlignment="1">
      <alignment horizontal="left" vertical="top" wrapText="1"/>
    </xf>
    <xf numFmtId="4" fontId="15" fillId="0" borderId="0" xfId="0" applyNumberFormat="1" applyFont="1" applyFill="1" applyBorder="1" applyAlignment="1">
      <alignment vertical="top" wrapText="1"/>
    </xf>
    <xf numFmtId="3" fontId="15" fillId="0" borderId="0" xfId="0" applyNumberFormat="1" applyFont="1" applyFill="1" applyBorder="1" applyAlignment="1">
      <alignment vertical="top" wrapText="1"/>
    </xf>
    <xf numFmtId="0" fontId="15" fillId="0" borderId="0" xfId="0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right" vertical="top" wrapText="1"/>
    </xf>
    <xf numFmtId="0" fontId="14" fillId="0" borderId="31" xfId="0" applyFont="1" applyFill="1" applyBorder="1" applyAlignment="1">
      <alignment horizontal="center" vertical="top" wrapText="1"/>
    </xf>
    <xf numFmtId="4" fontId="15" fillId="0" borderId="18" xfId="0" applyNumberFormat="1" applyFont="1" applyFill="1" applyBorder="1" applyAlignment="1">
      <alignment vertical="top" wrapText="1"/>
    </xf>
    <xf numFmtId="0" fontId="15" fillId="0" borderId="18" xfId="0" applyFont="1" applyFill="1" applyBorder="1" applyAlignment="1">
      <alignment horizontal="right" vertical="top" wrapText="1"/>
    </xf>
    <xf numFmtId="0" fontId="15" fillId="0" borderId="0" xfId="0" applyFont="1" applyFill="1"/>
    <xf numFmtId="0" fontId="16" fillId="0" borderId="18" xfId="0" applyFont="1" applyBorder="1" applyAlignment="1"/>
    <xf numFmtId="0" fontId="15" fillId="0" borderId="0" xfId="0" applyFont="1" applyFill="1" applyBorder="1"/>
    <xf numFmtId="0" fontId="14" fillId="3" borderId="1" xfId="0" applyFont="1" applyFill="1" applyBorder="1" applyAlignment="1">
      <alignment horizontal="center" vertical="top" wrapText="1"/>
    </xf>
    <xf numFmtId="4" fontId="15" fillId="3" borderId="0" xfId="0" applyNumberFormat="1" applyFont="1" applyFill="1" applyBorder="1" applyAlignment="1">
      <alignment vertical="top" wrapText="1"/>
    </xf>
    <xf numFmtId="0" fontId="15" fillId="3" borderId="0" xfId="0" applyFont="1" applyFill="1" applyBorder="1" applyAlignment="1">
      <alignment vertical="top" wrapText="1"/>
    </xf>
    <xf numFmtId="0" fontId="16" fillId="3" borderId="0" xfId="0" applyFont="1" applyFill="1"/>
    <xf numFmtId="0" fontId="15" fillId="3" borderId="0" xfId="0" applyFont="1" applyFill="1"/>
    <xf numFmtId="4" fontId="15" fillId="3" borderId="0" xfId="0" applyNumberFormat="1" applyFont="1" applyFill="1"/>
    <xf numFmtId="0" fontId="14" fillId="0" borderId="21" xfId="0" applyFont="1" applyFill="1" applyBorder="1" applyAlignment="1">
      <alignment horizontal="center" vertical="top" wrapText="1"/>
    </xf>
    <xf numFmtId="0" fontId="14" fillId="0" borderId="24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0" fontId="14" fillId="0" borderId="26" xfId="0" applyFont="1" applyFill="1" applyBorder="1" applyAlignment="1">
      <alignment horizontal="center" vertical="top" wrapText="1"/>
    </xf>
    <xf numFmtId="187" fontId="17" fillId="0" borderId="0" xfId="1" applyNumberFormat="1" applyFont="1" applyFill="1" applyBorder="1" applyAlignment="1">
      <alignment horizontal="center" vertical="center" wrapText="1"/>
    </xf>
    <xf numFmtId="187" fontId="1" fillId="0" borderId="0" xfId="1" applyNumberFormat="1" applyFont="1" applyBorder="1" applyAlignment="1">
      <alignment horizontal="center" vertical="center" wrapText="1"/>
    </xf>
    <xf numFmtId="187" fontId="1" fillId="0" borderId="0" xfId="1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top" wrapText="1"/>
    </xf>
    <xf numFmtId="0" fontId="7" fillId="0" borderId="9" xfId="0" applyFont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11" xfId="0" applyFont="1" applyBorder="1"/>
    <xf numFmtId="0" fontId="1" fillId="0" borderId="7" xfId="0" applyFont="1" applyBorder="1"/>
    <xf numFmtId="0" fontId="7" fillId="0" borderId="36" xfId="0" applyFont="1" applyBorder="1"/>
    <xf numFmtId="0" fontId="1" fillId="0" borderId="12" xfId="0" applyFont="1" applyBorder="1"/>
    <xf numFmtId="0" fontId="1" fillId="0" borderId="8" xfId="0" applyFont="1" applyBorder="1"/>
    <xf numFmtId="0" fontId="1" fillId="2" borderId="1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6" fillId="0" borderId="11" xfId="0" applyFont="1" applyFill="1" applyBorder="1"/>
    <xf numFmtId="0" fontId="6" fillId="0" borderId="7" xfId="0" applyFont="1" applyFill="1" applyBorder="1"/>
    <xf numFmtId="0" fontId="7" fillId="0" borderId="36" xfId="0" applyFont="1" applyFill="1" applyBorder="1"/>
    <xf numFmtId="0" fontId="9" fillId="0" borderId="7" xfId="0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6" fillId="0" borderId="8" xfId="0" applyFont="1" applyFill="1" applyBorder="1"/>
    <xf numFmtId="0" fontId="18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14" fillId="0" borderId="21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0" fontId="14" fillId="0" borderId="24" xfId="0" applyFont="1" applyFill="1" applyBorder="1" applyAlignment="1">
      <alignment horizontal="center" vertical="top" wrapText="1"/>
    </xf>
    <xf numFmtId="0" fontId="14" fillId="0" borderId="26" xfId="0" applyFont="1" applyFill="1" applyBorder="1" applyAlignment="1">
      <alignment horizontal="center" vertical="top" wrapText="1"/>
    </xf>
    <xf numFmtId="0" fontId="14" fillId="0" borderId="25" xfId="0" applyFont="1" applyFill="1" applyBorder="1" applyAlignment="1">
      <alignment horizontal="center" vertical="top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top" wrapText="1"/>
    </xf>
    <xf numFmtId="0" fontId="14" fillId="0" borderId="23" xfId="0" applyFont="1" applyFill="1" applyBorder="1" applyAlignment="1">
      <alignment horizontal="center" vertical="top" wrapText="1"/>
    </xf>
    <xf numFmtId="0" fontId="14" fillId="0" borderId="22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3</xdr:row>
      <xdr:rowOff>0</xdr:rowOff>
    </xdr:from>
    <xdr:to>
      <xdr:col>17</xdr:col>
      <xdr:colOff>0</xdr:colOff>
      <xdr:row>4</xdr:row>
      <xdr:rowOff>28575</xdr:rowOff>
    </xdr:to>
    <xdr:sp macro="" textlink="">
      <xdr:nvSpPr>
        <xdr:cNvPr id="5153" name="Text Box 33"/>
        <xdr:cNvSpPr txBox="1">
          <a:spLocks noChangeArrowheads="1"/>
        </xdr:cNvSpPr>
      </xdr:nvSpPr>
      <xdr:spPr bwMode="auto">
        <a:xfrm>
          <a:off x="6191250" y="619125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343" name="Text Box 295"/>
        <xdr:cNvSpPr txBox="1">
          <a:spLocks noChangeArrowheads="1"/>
        </xdr:cNvSpPr>
      </xdr:nvSpPr>
      <xdr:spPr bwMode="auto">
        <a:xfrm>
          <a:off x="18288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360" name="Text Box 312"/>
        <xdr:cNvSpPr txBox="1">
          <a:spLocks noChangeArrowheads="1"/>
        </xdr:cNvSpPr>
      </xdr:nvSpPr>
      <xdr:spPr bwMode="auto">
        <a:xfrm>
          <a:off x="18288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3</xdr:row>
      <xdr:rowOff>28575</xdr:rowOff>
    </xdr:to>
    <xdr:sp macro="" textlink="">
      <xdr:nvSpPr>
        <xdr:cNvPr id="2361" name="Text Box 313"/>
        <xdr:cNvSpPr txBox="1">
          <a:spLocks noChangeArrowheads="1"/>
        </xdr:cNvSpPr>
      </xdr:nvSpPr>
      <xdr:spPr bwMode="auto">
        <a:xfrm>
          <a:off x="7286625" y="5619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2:Z27"/>
  <sheetViews>
    <sheetView tabSelected="1" defaultGridColor="0" colorId="12" workbookViewId="0">
      <selection sqref="A1:A1048576"/>
    </sheetView>
  </sheetViews>
  <sheetFormatPr defaultColWidth="9.33203125" defaultRowHeight="18.75"/>
  <cols>
    <col min="1" max="1" width="5.33203125" style="1" customWidth="1"/>
    <col min="2" max="2" width="5.1640625" style="1" customWidth="1"/>
    <col min="3" max="3" width="27.1640625" style="1" customWidth="1"/>
    <col min="4" max="4" width="12.5" style="1" customWidth="1"/>
    <col min="5" max="5" width="3.1640625" style="1" customWidth="1"/>
    <col min="6" max="6" width="10.5" style="1" customWidth="1"/>
    <col min="7" max="7" width="2.33203125" style="1" customWidth="1"/>
    <col min="8" max="8" width="12.6640625" style="1" customWidth="1"/>
    <col min="9" max="9" width="2.33203125" style="1" customWidth="1"/>
    <col min="10" max="10" width="8.83203125" style="1" customWidth="1"/>
    <col min="11" max="11" width="2.33203125" style="1" customWidth="1"/>
    <col min="12" max="12" width="10.33203125" style="1" customWidth="1"/>
    <col min="13" max="13" width="2.1640625" style="1" customWidth="1"/>
    <col min="14" max="14" width="9.6640625" style="1" customWidth="1"/>
    <col min="15" max="15" width="2.1640625" style="1" customWidth="1"/>
    <col min="16" max="16" width="9.5" style="1" customWidth="1"/>
    <col min="17" max="17" width="2.1640625" style="1" customWidth="1"/>
    <col min="18" max="18" width="10.33203125" style="1" customWidth="1"/>
    <col min="19" max="19" width="2.1640625" style="1" customWidth="1"/>
    <col min="20" max="20" width="12.6640625" style="1" customWidth="1"/>
    <col min="21" max="21" width="2.1640625" style="1" customWidth="1"/>
    <col min="22" max="22" width="11.6640625" style="1" customWidth="1"/>
    <col min="23" max="23" width="2.33203125" style="1" customWidth="1"/>
    <col min="24" max="24" width="12.83203125" style="1" customWidth="1"/>
    <col min="25" max="25" width="2.6640625" style="1" customWidth="1"/>
    <col min="26" max="26" width="5" style="1" customWidth="1"/>
    <col min="27" max="16384" width="9.33203125" style="1"/>
  </cols>
  <sheetData>
    <row r="2" spans="2:26" ht="24.95" customHeight="1">
      <c r="B2" s="2" t="s">
        <v>104</v>
      </c>
    </row>
    <row r="3" spans="2:26" ht="24" customHeight="1">
      <c r="C3" s="3" t="s">
        <v>105</v>
      </c>
      <c r="P3" s="4"/>
      <c r="X3" s="4"/>
      <c r="Y3" s="52" t="s">
        <v>44</v>
      </c>
    </row>
    <row r="4" spans="2:26" s="5" customFormat="1" ht="24" customHeight="1">
      <c r="C4" s="3" t="s">
        <v>106</v>
      </c>
      <c r="P4" s="6"/>
      <c r="X4" s="6"/>
      <c r="Y4" s="53" t="s">
        <v>43</v>
      </c>
    </row>
    <row r="5" spans="2:26" ht="5.0999999999999996" customHeight="1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7"/>
    </row>
    <row r="6" spans="2:26" s="9" customFormat="1" ht="22.5" customHeight="1">
      <c r="B6" s="125"/>
      <c r="C6" s="126"/>
      <c r="D6" s="121"/>
      <c r="E6" s="122"/>
      <c r="F6" s="121"/>
      <c r="G6" s="127"/>
      <c r="H6" s="127"/>
      <c r="I6" s="122"/>
      <c r="J6" s="121"/>
      <c r="K6" s="127"/>
      <c r="L6" s="127"/>
      <c r="M6" s="122"/>
      <c r="N6" s="121"/>
      <c r="O6" s="127"/>
      <c r="P6" s="127"/>
      <c r="Q6" s="122"/>
      <c r="R6" s="26"/>
      <c r="S6" s="27"/>
      <c r="T6" s="27"/>
      <c r="U6" s="28"/>
      <c r="V6" s="127" t="s">
        <v>13</v>
      </c>
      <c r="W6" s="127"/>
      <c r="X6" s="127"/>
      <c r="Y6" s="122"/>
      <c r="Z6" s="8"/>
    </row>
    <row r="7" spans="2:26" s="9" customFormat="1" ht="24" customHeight="1">
      <c r="B7" s="128"/>
      <c r="C7" s="129"/>
      <c r="D7" s="22"/>
      <c r="E7" s="23"/>
      <c r="F7" s="130" t="s">
        <v>10</v>
      </c>
      <c r="G7" s="123"/>
      <c r="H7" s="123"/>
      <c r="I7" s="124"/>
      <c r="J7" s="130" t="s">
        <v>11</v>
      </c>
      <c r="K7" s="123"/>
      <c r="L7" s="123"/>
      <c r="M7" s="124"/>
      <c r="N7" s="130" t="s">
        <v>17</v>
      </c>
      <c r="O7" s="123"/>
      <c r="P7" s="123"/>
      <c r="Q7" s="124"/>
      <c r="R7" s="130" t="s">
        <v>12</v>
      </c>
      <c r="S7" s="123"/>
      <c r="T7" s="123"/>
      <c r="U7" s="124"/>
      <c r="V7" s="123" t="s">
        <v>14</v>
      </c>
      <c r="W7" s="123"/>
      <c r="X7" s="123"/>
      <c r="Y7" s="124"/>
      <c r="Z7" s="8"/>
    </row>
    <row r="8" spans="2:26" s="9" customFormat="1" ht="21" customHeight="1">
      <c r="B8" s="130" t="s">
        <v>23</v>
      </c>
      <c r="C8" s="124"/>
      <c r="D8" s="130" t="s">
        <v>27</v>
      </c>
      <c r="E8" s="124"/>
      <c r="F8" s="131" t="s">
        <v>0</v>
      </c>
      <c r="G8" s="133"/>
      <c r="H8" s="133"/>
      <c r="I8" s="134"/>
      <c r="J8" s="131" t="s">
        <v>1</v>
      </c>
      <c r="K8" s="133"/>
      <c r="L8" s="133"/>
      <c r="M8" s="134"/>
      <c r="N8" s="131" t="s">
        <v>19</v>
      </c>
      <c r="O8" s="133"/>
      <c r="P8" s="133"/>
      <c r="Q8" s="134"/>
      <c r="R8" s="131" t="s">
        <v>20</v>
      </c>
      <c r="S8" s="133"/>
      <c r="T8" s="133"/>
      <c r="U8" s="134"/>
      <c r="V8" s="133" t="s">
        <v>21</v>
      </c>
      <c r="W8" s="133"/>
      <c r="X8" s="133"/>
      <c r="Y8" s="134"/>
      <c r="Z8" s="8"/>
    </row>
    <row r="9" spans="2:26" s="9" customFormat="1" ht="21" customHeight="1">
      <c r="B9" s="128" t="s">
        <v>28</v>
      </c>
      <c r="C9" s="129"/>
      <c r="D9" s="131" t="s">
        <v>29</v>
      </c>
      <c r="E9" s="132"/>
      <c r="F9" s="105"/>
      <c r="G9" s="104"/>
      <c r="H9" s="104"/>
      <c r="I9" s="106"/>
      <c r="J9" s="105"/>
      <c r="K9" s="104"/>
      <c r="L9" s="104"/>
      <c r="M9" s="106"/>
      <c r="N9" s="105"/>
      <c r="O9" s="104"/>
      <c r="P9" s="104"/>
      <c r="Q9" s="106"/>
      <c r="R9" s="29"/>
      <c r="S9" s="17"/>
      <c r="T9" s="17"/>
      <c r="U9" s="30"/>
      <c r="V9" s="120" t="s">
        <v>22</v>
      </c>
      <c r="W9" s="120"/>
      <c r="X9" s="120"/>
      <c r="Y9" s="119"/>
      <c r="Z9" s="8"/>
    </row>
    <row r="10" spans="2:26" s="9" customFormat="1" ht="23.25" customHeight="1">
      <c r="B10" s="128" t="s">
        <v>24</v>
      </c>
      <c r="C10" s="129"/>
      <c r="D10" s="103"/>
      <c r="E10" s="24"/>
      <c r="F10" s="121" t="s">
        <v>9</v>
      </c>
      <c r="G10" s="122"/>
      <c r="H10" s="123" t="s">
        <v>8</v>
      </c>
      <c r="I10" s="124"/>
      <c r="J10" s="121" t="s">
        <v>9</v>
      </c>
      <c r="K10" s="122"/>
      <c r="L10" s="123" t="s">
        <v>8</v>
      </c>
      <c r="M10" s="124"/>
      <c r="N10" s="121" t="s">
        <v>9</v>
      </c>
      <c r="O10" s="122"/>
      <c r="P10" s="123" t="s">
        <v>8</v>
      </c>
      <c r="Q10" s="124"/>
      <c r="R10" s="121" t="s">
        <v>9</v>
      </c>
      <c r="S10" s="122"/>
      <c r="T10" s="123" t="s">
        <v>8</v>
      </c>
      <c r="U10" s="124"/>
      <c r="V10" s="121" t="s">
        <v>9</v>
      </c>
      <c r="W10" s="122"/>
      <c r="X10" s="123" t="s">
        <v>8</v>
      </c>
      <c r="Y10" s="124"/>
      <c r="Z10" s="8"/>
    </row>
    <row r="11" spans="2:26" s="9" customFormat="1" ht="21" customHeight="1">
      <c r="B11" s="135"/>
      <c r="C11" s="136"/>
      <c r="D11" s="105"/>
      <c r="E11" s="106"/>
      <c r="F11" s="118" t="s">
        <v>5</v>
      </c>
      <c r="G11" s="119"/>
      <c r="H11" s="16" t="s">
        <v>6</v>
      </c>
      <c r="I11" s="25"/>
      <c r="J11" s="118" t="s">
        <v>5</v>
      </c>
      <c r="K11" s="119"/>
      <c r="L11" s="120" t="s">
        <v>6</v>
      </c>
      <c r="M11" s="119"/>
      <c r="N11" s="118" t="s">
        <v>5</v>
      </c>
      <c r="O11" s="119"/>
      <c r="P11" s="120" t="s">
        <v>6</v>
      </c>
      <c r="Q11" s="119"/>
      <c r="R11" s="118" t="s">
        <v>5</v>
      </c>
      <c r="S11" s="119"/>
      <c r="T11" s="120" t="s">
        <v>6</v>
      </c>
      <c r="U11" s="119"/>
      <c r="V11" s="118" t="s">
        <v>5</v>
      </c>
      <c r="W11" s="119"/>
      <c r="X11" s="120" t="s">
        <v>6</v>
      </c>
      <c r="Y11" s="119"/>
      <c r="Z11" s="8"/>
    </row>
    <row r="12" spans="2:26" s="9" customFormat="1" ht="5.0999999999999996" customHeight="1">
      <c r="B12" s="107"/>
      <c r="C12" s="18"/>
      <c r="D12" s="7"/>
      <c r="E12" s="7"/>
      <c r="F12" s="7"/>
      <c r="G12" s="7"/>
      <c r="H12" s="7"/>
      <c r="I12" s="7"/>
      <c r="J12" s="7"/>
      <c r="K12" s="10"/>
      <c r="L12" s="7"/>
      <c r="M12" s="7"/>
      <c r="N12" s="7"/>
      <c r="O12" s="7"/>
      <c r="P12" s="7"/>
      <c r="Q12" s="7"/>
      <c r="R12" s="7"/>
      <c r="S12" s="7"/>
      <c r="T12" s="7"/>
      <c r="U12" s="7"/>
      <c r="V12" s="8"/>
      <c r="W12" s="8"/>
      <c r="X12" s="8"/>
      <c r="Y12" s="108"/>
    </row>
    <row r="13" spans="2:26" s="9" customFormat="1" ht="27.95" customHeight="1">
      <c r="B13" s="109" t="s">
        <v>30</v>
      </c>
      <c r="C13" s="19"/>
      <c r="D13" s="92">
        <v>2565065.2475000001</v>
      </c>
      <c r="E13" s="92"/>
      <c r="F13" s="92">
        <v>47632</v>
      </c>
      <c r="G13" s="92"/>
      <c r="H13" s="92">
        <v>1326209.4225000001</v>
      </c>
      <c r="I13" s="92"/>
      <c r="J13" s="92">
        <v>568</v>
      </c>
      <c r="K13" s="92"/>
      <c r="L13" s="92">
        <v>16566.107499999998</v>
      </c>
      <c r="M13" s="92"/>
      <c r="N13" s="92">
        <v>3054</v>
      </c>
      <c r="O13" s="92"/>
      <c r="P13" s="92">
        <v>36111.665000000001</v>
      </c>
      <c r="Q13" s="92"/>
      <c r="R13" s="92">
        <v>42919</v>
      </c>
      <c r="S13" s="92"/>
      <c r="T13" s="92">
        <v>1153179.9025000001</v>
      </c>
      <c r="U13" s="92"/>
      <c r="V13" s="92">
        <v>1537</v>
      </c>
      <c r="W13" s="92"/>
      <c r="X13" s="92">
        <v>6517.5249999999996</v>
      </c>
      <c r="Y13" s="110"/>
      <c r="Z13" s="11"/>
    </row>
    <row r="14" spans="2:26" s="9" customFormat="1" ht="27.95" customHeight="1">
      <c r="B14" s="111"/>
      <c r="C14" s="20" t="s">
        <v>34</v>
      </c>
      <c r="D14" s="93">
        <v>1448.5774999999999</v>
      </c>
      <c r="E14" s="93"/>
      <c r="F14" s="93">
        <v>34</v>
      </c>
      <c r="G14" s="93"/>
      <c r="H14" s="93">
        <v>32.71</v>
      </c>
      <c r="I14" s="93"/>
      <c r="J14" s="93"/>
      <c r="K14" s="93"/>
      <c r="L14" s="93"/>
      <c r="M14" s="93"/>
      <c r="N14" s="93">
        <v>147</v>
      </c>
      <c r="O14" s="93"/>
      <c r="P14" s="93">
        <v>110.2775</v>
      </c>
      <c r="Q14" s="93"/>
      <c r="R14" s="93">
        <v>277</v>
      </c>
      <c r="S14" s="93"/>
      <c r="T14" s="93">
        <v>247.4375</v>
      </c>
      <c r="U14" s="93"/>
      <c r="V14" s="93">
        <v>297</v>
      </c>
      <c r="W14" s="93"/>
      <c r="X14" s="93">
        <v>205.61750000000001</v>
      </c>
      <c r="Y14" s="108"/>
    </row>
    <row r="15" spans="2:26" s="9" customFormat="1" ht="27.95" customHeight="1">
      <c r="B15" s="111"/>
      <c r="C15" s="20" t="s">
        <v>35</v>
      </c>
      <c r="D15" s="93">
        <v>19061.547500000001</v>
      </c>
      <c r="E15" s="93"/>
      <c r="F15" s="93">
        <v>1360</v>
      </c>
      <c r="G15" s="93"/>
      <c r="H15" s="93">
        <v>5408.7000000000007</v>
      </c>
      <c r="I15" s="93"/>
      <c r="J15" s="93">
        <v>7</v>
      </c>
      <c r="K15" s="93"/>
      <c r="L15" s="93">
        <v>27.75</v>
      </c>
      <c r="M15" s="93"/>
      <c r="N15" s="93">
        <v>496</v>
      </c>
      <c r="O15" s="93"/>
      <c r="P15" s="93">
        <v>1434.97</v>
      </c>
      <c r="Q15" s="93"/>
      <c r="R15" s="93">
        <v>2614</v>
      </c>
      <c r="S15" s="93"/>
      <c r="T15" s="93">
        <v>9866.6849999999995</v>
      </c>
      <c r="U15" s="93"/>
      <c r="V15" s="93">
        <v>378</v>
      </c>
      <c r="W15" s="93"/>
      <c r="X15" s="93">
        <v>947.18000000000006</v>
      </c>
      <c r="Y15" s="108"/>
    </row>
    <row r="16" spans="2:26" s="9" customFormat="1" ht="27.95" customHeight="1">
      <c r="B16" s="111"/>
      <c r="C16" s="20" t="s">
        <v>36</v>
      </c>
      <c r="D16" s="93">
        <v>36527.747499999998</v>
      </c>
      <c r="E16" s="93"/>
      <c r="F16" s="93">
        <v>2359</v>
      </c>
      <c r="G16" s="93"/>
      <c r="H16" s="93">
        <v>16436.032500000001</v>
      </c>
      <c r="I16" s="93"/>
      <c r="J16" s="93">
        <v>11</v>
      </c>
      <c r="K16" s="93"/>
      <c r="L16" s="93">
        <v>83.972499999999997</v>
      </c>
      <c r="M16" s="93"/>
      <c r="N16" s="93">
        <v>244</v>
      </c>
      <c r="O16" s="93"/>
      <c r="P16" s="93">
        <v>1336.2225000000001</v>
      </c>
      <c r="Q16" s="93"/>
      <c r="R16" s="93">
        <v>2617</v>
      </c>
      <c r="S16" s="93"/>
      <c r="T16" s="93">
        <v>17785.8825</v>
      </c>
      <c r="U16" s="93"/>
      <c r="V16" s="93">
        <v>113</v>
      </c>
      <c r="W16" s="93"/>
      <c r="X16" s="93">
        <v>425.82000000000005</v>
      </c>
      <c r="Y16" s="108"/>
    </row>
    <row r="17" spans="2:26" s="9" customFormat="1" ht="27.95" customHeight="1">
      <c r="B17" s="111"/>
      <c r="C17" s="20" t="s">
        <v>37</v>
      </c>
      <c r="D17" s="93">
        <v>234830.79250000001</v>
      </c>
      <c r="E17" s="93"/>
      <c r="F17" s="93">
        <v>9476</v>
      </c>
      <c r="G17" s="93"/>
      <c r="H17" s="93">
        <v>114574.9325</v>
      </c>
      <c r="I17" s="93"/>
      <c r="J17" s="93">
        <v>61</v>
      </c>
      <c r="K17" s="93"/>
      <c r="L17" s="93">
        <v>634.51250000000005</v>
      </c>
      <c r="M17" s="93"/>
      <c r="N17" s="93">
        <v>548</v>
      </c>
      <c r="O17" s="93"/>
      <c r="P17" s="93">
        <v>4353.5950000000003</v>
      </c>
      <c r="Q17" s="93"/>
      <c r="R17" s="93">
        <v>9689</v>
      </c>
      <c r="S17" s="93"/>
      <c r="T17" s="93">
        <v>112456.1275</v>
      </c>
      <c r="U17" s="93"/>
      <c r="V17" s="93">
        <v>246</v>
      </c>
      <c r="W17" s="93"/>
      <c r="X17" s="93">
        <v>1204.0625</v>
      </c>
      <c r="Y17" s="108"/>
    </row>
    <row r="18" spans="2:26" s="9" customFormat="1" ht="27.95" customHeight="1">
      <c r="B18" s="111"/>
      <c r="C18" s="20" t="s">
        <v>38</v>
      </c>
      <c r="D18" s="93">
        <v>692850.49</v>
      </c>
      <c r="E18" s="93"/>
      <c r="F18" s="93">
        <v>16953</v>
      </c>
      <c r="G18" s="93"/>
      <c r="H18" s="93">
        <v>381259.29249999998</v>
      </c>
      <c r="I18" s="93"/>
      <c r="J18" s="93">
        <v>150</v>
      </c>
      <c r="K18" s="93"/>
      <c r="L18" s="93">
        <v>2224.6025</v>
      </c>
      <c r="M18" s="93"/>
      <c r="N18" s="93">
        <v>768</v>
      </c>
      <c r="O18" s="93"/>
      <c r="P18" s="93">
        <v>8638.5224999999991</v>
      </c>
      <c r="Q18" s="93"/>
      <c r="R18" s="93">
        <v>14118</v>
      </c>
      <c r="S18" s="93"/>
      <c r="T18" s="93">
        <v>296261.25</v>
      </c>
      <c r="U18" s="93"/>
      <c r="V18" s="93">
        <v>276</v>
      </c>
      <c r="W18" s="93"/>
      <c r="X18" s="93">
        <v>1604.0450000000001</v>
      </c>
      <c r="Y18" s="108"/>
    </row>
    <row r="19" spans="2:26" s="9" customFormat="1" ht="27.95" customHeight="1">
      <c r="B19" s="111"/>
      <c r="C19" s="20" t="s">
        <v>39</v>
      </c>
      <c r="D19" s="93">
        <v>616838.91999999993</v>
      </c>
      <c r="E19" s="93"/>
      <c r="F19" s="93">
        <v>9834</v>
      </c>
      <c r="G19" s="93"/>
      <c r="H19" s="93">
        <v>366279.55500000005</v>
      </c>
      <c r="I19" s="93"/>
      <c r="J19" s="93">
        <v>126</v>
      </c>
      <c r="K19" s="93"/>
      <c r="L19" s="93">
        <v>2418.75</v>
      </c>
      <c r="M19" s="93"/>
      <c r="N19" s="93">
        <v>427</v>
      </c>
      <c r="O19" s="93"/>
      <c r="P19" s="93">
        <v>5871.3899999999994</v>
      </c>
      <c r="Q19" s="93"/>
      <c r="R19" s="93">
        <v>7162</v>
      </c>
      <c r="S19" s="93"/>
      <c r="T19" s="93">
        <v>238678.505</v>
      </c>
      <c r="U19" s="93"/>
      <c r="V19" s="93">
        <v>130</v>
      </c>
      <c r="W19" s="93"/>
      <c r="X19" s="93">
        <v>981.56500000000005</v>
      </c>
      <c r="Y19" s="108"/>
    </row>
    <row r="20" spans="2:26" s="9" customFormat="1" ht="27.95" customHeight="1">
      <c r="B20" s="111"/>
      <c r="C20" s="20" t="s">
        <v>40</v>
      </c>
      <c r="D20" s="93">
        <v>714870.14249999996</v>
      </c>
      <c r="E20" s="93"/>
      <c r="F20" s="93">
        <v>7116</v>
      </c>
      <c r="G20" s="93"/>
      <c r="H20" s="93">
        <v>397841.64750000002</v>
      </c>
      <c r="I20" s="93"/>
      <c r="J20" s="93">
        <v>173</v>
      </c>
      <c r="K20" s="93"/>
      <c r="L20" s="93">
        <v>5092.3050000000003</v>
      </c>
      <c r="M20" s="93"/>
      <c r="N20" s="93">
        <v>361</v>
      </c>
      <c r="O20" s="93"/>
      <c r="P20" s="93">
        <v>7257.4375</v>
      </c>
      <c r="Q20" s="93"/>
      <c r="R20" s="93">
        <v>5697</v>
      </c>
      <c r="S20" s="93"/>
      <c r="T20" s="93">
        <v>300998.8775</v>
      </c>
      <c r="U20" s="93"/>
      <c r="V20" s="93">
        <v>84</v>
      </c>
      <c r="W20" s="93"/>
      <c r="X20" s="93">
        <v>747.98500000000001</v>
      </c>
      <c r="Y20" s="108"/>
    </row>
    <row r="21" spans="2:26" s="9" customFormat="1" ht="27.95" customHeight="1">
      <c r="B21" s="111"/>
      <c r="C21" s="20" t="s">
        <v>41</v>
      </c>
      <c r="D21" s="94">
        <v>163727.065</v>
      </c>
      <c r="E21" s="94"/>
      <c r="F21" s="94">
        <v>474</v>
      </c>
      <c r="G21" s="94"/>
      <c r="H21" s="94">
        <v>41150.552499999998</v>
      </c>
      <c r="I21" s="94"/>
      <c r="J21" s="94">
        <v>31</v>
      </c>
      <c r="K21" s="94"/>
      <c r="L21" s="94">
        <v>1443.75</v>
      </c>
      <c r="M21" s="94"/>
      <c r="N21" s="94">
        <v>57</v>
      </c>
      <c r="O21" s="94"/>
      <c r="P21" s="94">
        <v>5681</v>
      </c>
      <c r="Q21" s="94"/>
      <c r="R21" s="94">
        <v>675</v>
      </c>
      <c r="S21" s="94"/>
      <c r="T21" s="94">
        <v>113931.8875</v>
      </c>
      <c r="U21" s="94"/>
      <c r="V21" s="94">
        <v>11</v>
      </c>
      <c r="W21" s="94"/>
      <c r="X21" s="94">
        <v>394.25</v>
      </c>
      <c r="Y21" s="108"/>
    </row>
    <row r="22" spans="2:26" s="9" customFormat="1" ht="27.95" customHeight="1">
      <c r="B22" s="111"/>
      <c r="C22" s="20" t="s">
        <v>42</v>
      </c>
      <c r="D22" s="93">
        <v>84909.964999999997</v>
      </c>
      <c r="E22" s="93"/>
      <c r="F22" s="93">
        <v>26</v>
      </c>
      <c r="G22" s="93"/>
      <c r="H22" s="93">
        <v>3226</v>
      </c>
      <c r="I22" s="93"/>
      <c r="J22" s="93">
        <v>9</v>
      </c>
      <c r="K22" s="93"/>
      <c r="L22" s="93">
        <v>4640.4650000000001</v>
      </c>
      <c r="M22" s="93"/>
      <c r="N22" s="93">
        <v>6</v>
      </c>
      <c r="O22" s="93"/>
      <c r="P22" s="93">
        <v>1428.25</v>
      </c>
      <c r="Q22" s="93"/>
      <c r="R22" s="93">
        <v>70</v>
      </c>
      <c r="S22" s="93"/>
      <c r="T22" s="93">
        <v>62953.25</v>
      </c>
      <c r="U22" s="93"/>
      <c r="V22" s="93">
        <v>2</v>
      </c>
      <c r="W22" s="93"/>
      <c r="X22" s="93">
        <v>7</v>
      </c>
      <c r="Y22" s="108"/>
    </row>
    <row r="23" spans="2:26" s="8" customFormat="1" ht="10.5" customHeight="1">
      <c r="B23" s="112"/>
      <c r="C23" s="2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113"/>
    </row>
    <row r="24" spans="2:26" s="9" customFormat="1" ht="18.75" customHeight="1"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Z24" s="15"/>
    </row>
    <row r="25" spans="2:26" s="9" customFormat="1" ht="17.25"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7" spans="2:26">
      <c r="Y27" s="15"/>
      <c r="Z27" s="15"/>
    </row>
  </sheetData>
  <mergeCells count="43">
    <mergeCell ref="B11:C11"/>
    <mergeCell ref="V6:Y6"/>
    <mergeCell ref="R7:U7"/>
    <mergeCell ref="V7:Y7"/>
    <mergeCell ref="R8:U8"/>
    <mergeCell ref="V8:Y8"/>
    <mergeCell ref="V9:Y9"/>
    <mergeCell ref="R10:S10"/>
    <mergeCell ref="T10:U10"/>
    <mergeCell ref="V10:W10"/>
    <mergeCell ref="X10:Y10"/>
    <mergeCell ref="R11:S11"/>
    <mergeCell ref="T11:U11"/>
    <mergeCell ref="V11:W11"/>
    <mergeCell ref="X11:Y11"/>
    <mergeCell ref="N6:Q6"/>
    <mergeCell ref="N7:Q7"/>
    <mergeCell ref="F8:I8"/>
    <mergeCell ref="F7:I7"/>
    <mergeCell ref="J7:M7"/>
    <mergeCell ref="J8:M8"/>
    <mergeCell ref="N8:Q8"/>
    <mergeCell ref="B6:C6"/>
    <mergeCell ref="D6:E6"/>
    <mergeCell ref="F6:I6"/>
    <mergeCell ref="J6:M6"/>
    <mergeCell ref="J10:K10"/>
    <mergeCell ref="B7:C7"/>
    <mergeCell ref="D8:E8"/>
    <mergeCell ref="B8:C8"/>
    <mergeCell ref="B9:C9"/>
    <mergeCell ref="B10:C10"/>
    <mergeCell ref="D9:E9"/>
    <mergeCell ref="N11:O11"/>
    <mergeCell ref="P11:Q11"/>
    <mergeCell ref="F11:G11"/>
    <mergeCell ref="F10:G10"/>
    <mergeCell ref="J11:K11"/>
    <mergeCell ref="L11:M11"/>
    <mergeCell ref="L10:M10"/>
    <mergeCell ref="H10:I10"/>
    <mergeCell ref="P10:Q10"/>
    <mergeCell ref="N10:O10"/>
  </mergeCells>
  <pageMargins left="0.28000000000000003" right="0.15748031496062992" top="0.59055118110236227" bottom="0.31496062992125984" header="0.19685039370078741" footer="0.19685039370078741"/>
  <pageSetup paperSize="9" scale="90" orientation="landscape" r:id="rId1"/>
  <headerFooter alignWithMargins="0">
    <oddFooter xml:space="preserve">&amp;C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9"/>
  <sheetViews>
    <sheetView topLeftCell="A25" workbookViewId="0">
      <selection activeCell="B37" sqref="B37:V37"/>
    </sheetView>
  </sheetViews>
  <sheetFormatPr defaultColWidth="15.6640625" defaultRowHeight="21"/>
  <cols>
    <col min="1" max="2" width="15.6640625" style="67"/>
    <col min="3" max="3" width="3" style="67" customWidth="1"/>
    <col min="4" max="4" width="15.6640625" style="67"/>
    <col min="5" max="5" width="1.83203125" style="67" customWidth="1"/>
    <col min="6" max="6" width="15.6640625" style="67"/>
    <col min="7" max="7" width="3" style="67" customWidth="1"/>
    <col min="8" max="8" width="15.6640625" style="67"/>
    <col min="9" max="9" width="3" style="67" customWidth="1"/>
    <col min="10" max="10" width="15.6640625" style="67"/>
    <col min="11" max="11" width="2.33203125" style="67" customWidth="1"/>
    <col min="12" max="12" width="15.6640625" style="67"/>
    <col min="13" max="13" width="2.5" style="67" customWidth="1"/>
    <col min="14" max="14" width="15.6640625" style="67"/>
    <col min="15" max="15" width="2.6640625" style="67" customWidth="1"/>
    <col min="16" max="16" width="15.6640625" style="67"/>
    <col min="17" max="17" width="2.1640625" style="67" customWidth="1"/>
    <col min="18" max="18" width="15.6640625" style="67"/>
    <col min="19" max="19" width="2.6640625" style="67" customWidth="1"/>
    <col min="20" max="20" width="15.6640625" style="67"/>
    <col min="21" max="21" width="1.1640625" style="67" customWidth="1"/>
    <col min="22" max="16384" width="15.6640625" style="67"/>
  </cols>
  <sheetData>
    <row r="1" spans="1:22" s="61" customFormat="1">
      <c r="A1" s="59" t="s">
        <v>59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</row>
    <row r="2" spans="1:22" s="61" customFormat="1">
      <c r="A2" s="62" t="s">
        <v>60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3" t="s">
        <v>61</v>
      </c>
    </row>
    <row r="3" spans="1:22" s="61" customFormat="1">
      <c r="A3" s="64" t="s">
        <v>62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6" t="s">
        <v>63</v>
      </c>
    </row>
    <row r="4" spans="1:22" ht="46.5" customHeight="1">
      <c r="A4" s="142" t="s">
        <v>64</v>
      </c>
      <c r="B4" s="145" t="s">
        <v>65</v>
      </c>
      <c r="C4" s="88"/>
      <c r="D4" s="137" t="s">
        <v>66</v>
      </c>
      <c r="E4" s="138"/>
      <c r="F4" s="147"/>
      <c r="G4" s="90"/>
      <c r="H4" s="137" t="s">
        <v>67</v>
      </c>
      <c r="I4" s="138"/>
      <c r="J4" s="147"/>
      <c r="K4" s="90"/>
      <c r="L4" s="137" t="s">
        <v>68</v>
      </c>
      <c r="M4" s="138"/>
      <c r="N4" s="147"/>
      <c r="O4" s="90"/>
      <c r="P4" s="137" t="s">
        <v>69</v>
      </c>
      <c r="Q4" s="138"/>
      <c r="R4" s="147"/>
      <c r="S4" s="90"/>
      <c r="T4" s="137" t="s">
        <v>70</v>
      </c>
      <c r="U4" s="138"/>
      <c r="V4" s="138"/>
    </row>
    <row r="5" spans="1:22" ht="95.25" customHeight="1">
      <c r="A5" s="143"/>
      <c r="B5" s="146"/>
      <c r="C5" s="89"/>
      <c r="D5" s="139"/>
      <c r="E5" s="140"/>
      <c r="F5" s="141"/>
      <c r="G5" s="91"/>
      <c r="H5" s="139"/>
      <c r="I5" s="140"/>
      <c r="J5" s="141"/>
      <c r="K5" s="91"/>
      <c r="L5" s="139" t="s">
        <v>71</v>
      </c>
      <c r="M5" s="140"/>
      <c r="N5" s="141"/>
      <c r="O5" s="91"/>
      <c r="P5" s="139"/>
      <c r="Q5" s="140"/>
      <c r="R5" s="141"/>
      <c r="S5" s="91"/>
      <c r="T5" s="139"/>
      <c r="U5" s="140"/>
      <c r="V5" s="140"/>
    </row>
    <row r="6" spans="1:22" ht="42">
      <c r="A6" s="144"/>
      <c r="B6" s="68" t="s">
        <v>72</v>
      </c>
      <c r="C6" s="68"/>
      <c r="D6" s="68" t="s">
        <v>73</v>
      </c>
      <c r="E6" s="68"/>
      <c r="F6" s="68" t="s">
        <v>72</v>
      </c>
      <c r="G6" s="68"/>
      <c r="H6" s="68" t="s">
        <v>73</v>
      </c>
      <c r="I6" s="68"/>
      <c r="J6" s="68" t="s">
        <v>72</v>
      </c>
      <c r="K6" s="68"/>
      <c r="L6" s="68" t="s">
        <v>73</v>
      </c>
      <c r="M6" s="68"/>
      <c r="N6" s="68" t="s">
        <v>72</v>
      </c>
      <c r="O6" s="68"/>
      <c r="P6" s="68" t="s">
        <v>73</v>
      </c>
      <c r="Q6" s="68"/>
      <c r="R6" s="68" t="s">
        <v>72</v>
      </c>
      <c r="S6" s="68"/>
      <c r="T6" s="68" t="s">
        <v>73</v>
      </c>
      <c r="U6" s="69"/>
      <c r="V6" s="69" t="s">
        <v>72</v>
      </c>
    </row>
    <row r="7" spans="1:22">
      <c r="A7" s="70" t="s">
        <v>74</v>
      </c>
      <c r="B7" s="71">
        <v>2565065.2475000001</v>
      </c>
      <c r="C7" s="71"/>
      <c r="D7" s="72">
        <v>47632</v>
      </c>
      <c r="E7" s="72"/>
      <c r="F7" s="71">
        <v>1326209.4225000001</v>
      </c>
      <c r="G7" s="71"/>
      <c r="H7" s="73">
        <v>568</v>
      </c>
      <c r="I7" s="73"/>
      <c r="J7" s="71">
        <v>16566.107499999998</v>
      </c>
      <c r="K7" s="71"/>
      <c r="L7" s="72">
        <v>3054</v>
      </c>
      <c r="M7" s="72"/>
      <c r="N7" s="71">
        <v>36111.665000000001</v>
      </c>
      <c r="O7" s="71"/>
      <c r="P7" s="72">
        <v>42919</v>
      </c>
      <c r="Q7" s="72"/>
      <c r="R7" s="71">
        <v>1153179.9025000001</v>
      </c>
      <c r="S7" s="71"/>
      <c r="T7" s="72">
        <v>1537</v>
      </c>
      <c r="U7" s="72"/>
      <c r="V7" s="71">
        <v>6517.5249999999996</v>
      </c>
    </row>
    <row r="8" spans="1:22">
      <c r="A8" s="74">
        <v>0</v>
      </c>
      <c r="B8" s="73">
        <v>100.935</v>
      </c>
      <c r="C8" s="73"/>
      <c r="D8" s="73">
        <v>1</v>
      </c>
      <c r="E8" s="73"/>
      <c r="F8" s="73">
        <v>0.125</v>
      </c>
      <c r="G8" s="73"/>
      <c r="H8" s="75" t="s">
        <v>33</v>
      </c>
      <c r="I8" s="75"/>
      <c r="J8" s="75" t="s">
        <v>33</v>
      </c>
      <c r="K8" s="75"/>
      <c r="L8" s="73">
        <v>12</v>
      </c>
      <c r="M8" s="73"/>
      <c r="N8" s="73">
        <v>2.8</v>
      </c>
      <c r="O8" s="73"/>
      <c r="P8" s="73">
        <v>15</v>
      </c>
      <c r="Q8" s="73"/>
      <c r="R8" s="73">
        <v>3.5150000000000001</v>
      </c>
      <c r="S8" s="73"/>
      <c r="T8" s="73">
        <v>52</v>
      </c>
      <c r="U8" s="73"/>
      <c r="V8" s="73">
        <v>9.8475000000000001</v>
      </c>
    </row>
    <row r="9" spans="1:22">
      <c r="A9" s="74">
        <v>0.1</v>
      </c>
      <c r="B9" s="71">
        <v>1347.6424999999999</v>
      </c>
      <c r="C9" s="71"/>
      <c r="D9" s="73">
        <v>33</v>
      </c>
      <c r="E9" s="73"/>
      <c r="F9" s="73">
        <v>32.585000000000001</v>
      </c>
      <c r="G9" s="73"/>
      <c r="H9" s="75" t="s">
        <v>33</v>
      </c>
      <c r="I9" s="75"/>
      <c r="J9" s="75" t="s">
        <v>33</v>
      </c>
      <c r="K9" s="75"/>
      <c r="L9" s="73">
        <v>135</v>
      </c>
      <c r="M9" s="73"/>
      <c r="N9" s="73">
        <v>107.47750000000001</v>
      </c>
      <c r="O9" s="73"/>
      <c r="P9" s="73">
        <v>262</v>
      </c>
      <c r="Q9" s="73"/>
      <c r="R9" s="73">
        <v>243.92250000000001</v>
      </c>
      <c r="S9" s="73"/>
      <c r="T9" s="73">
        <v>245</v>
      </c>
      <c r="U9" s="73"/>
      <c r="V9" s="73">
        <v>195.77</v>
      </c>
    </row>
    <row r="10" spans="1:22" s="85" customFormat="1">
      <c r="A10" s="82"/>
      <c r="B10" s="83">
        <f>B8+B9</f>
        <v>1448.5774999999999</v>
      </c>
      <c r="C10" s="83"/>
      <c r="D10" s="83">
        <f t="shared" ref="D10:V10" si="0">D8+D9</f>
        <v>34</v>
      </c>
      <c r="E10" s="83"/>
      <c r="F10" s="83">
        <f t="shared" si="0"/>
        <v>32.71</v>
      </c>
      <c r="G10" s="83"/>
      <c r="H10" s="83"/>
      <c r="I10" s="83"/>
      <c r="J10" s="83"/>
      <c r="K10" s="83"/>
      <c r="L10" s="83">
        <f t="shared" si="0"/>
        <v>147</v>
      </c>
      <c r="M10" s="83"/>
      <c r="N10" s="83">
        <f t="shared" si="0"/>
        <v>110.2775</v>
      </c>
      <c r="O10" s="83"/>
      <c r="P10" s="83">
        <f t="shared" si="0"/>
        <v>277</v>
      </c>
      <c r="Q10" s="83"/>
      <c r="R10" s="83">
        <f t="shared" si="0"/>
        <v>247.4375</v>
      </c>
      <c r="S10" s="83"/>
      <c r="T10" s="83">
        <f t="shared" si="0"/>
        <v>297</v>
      </c>
      <c r="U10" s="83"/>
      <c r="V10" s="83">
        <f t="shared" si="0"/>
        <v>205.61750000000001</v>
      </c>
    </row>
    <row r="11" spans="1:22">
      <c r="A11" s="74" t="s">
        <v>75</v>
      </c>
      <c r="B11" s="71">
        <v>4724.1774999999998</v>
      </c>
      <c r="C11" s="71"/>
      <c r="D11" s="73">
        <v>335</v>
      </c>
      <c r="E11" s="73"/>
      <c r="F11" s="73">
        <v>843.06500000000005</v>
      </c>
      <c r="G11" s="73"/>
      <c r="H11" s="73">
        <v>1</v>
      </c>
      <c r="I11" s="73"/>
      <c r="J11" s="73">
        <v>3</v>
      </c>
      <c r="K11" s="73"/>
      <c r="L11" s="73">
        <v>274</v>
      </c>
      <c r="M11" s="73"/>
      <c r="N11" s="73">
        <v>553.52750000000003</v>
      </c>
      <c r="O11" s="73"/>
      <c r="P11" s="73">
        <v>917</v>
      </c>
      <c r="Q11" s="73"/>
      <c r="R11" s="71">
        <v>2203.9225000000001</v>
      </c>
      <c r="S11" s="71"/>
      <c r="T11" s="73">
        <v>249</v>
      </c>
      <c r="U11" s="73"/>
      <c r="V11" s="73">
        <v>490.95749999999998</v>
      </c>
    </row>
    <row r="12" spans="1:22">
      <c r="A12" s="74" t="s">
        <v>76</v>
      </c>
      <c r="B12" s="71">
        <v>14337.37</v>
      </c>
      <c r="C12" s="71"/>
      <c r="D12" s="72">
        <v>1025</v>
      </c>
      <c r="E12" s="72"/>
      <c r="F12" s="71">
        <v>4565.6350000000002</v>
      </c>
      <c r="G12" s="71"/>
      <c r="H12" s="73">
        <v>6</v>
      </c>
      <c r="I12" s="73"/>
      <c r="J12" s="73">
        <v>24.75</v>
      </c>
      <c r="K12" s="73"/>
      <c r="L12" s="73">
        <v>222</v>
      </c>
      <c r="M12" s="73"/>
      <c r="N12" s="73">
        <v>881.4425</v>
      </c>
      <c r="O12" s="73"/>
      <c r="P12" s="72">
        <v>1697</v>
      </c>
      <c r="Q12" s="72"/>
      <c r="R12" s="71">
        <v>7662.7624999999998</v>
      </c>
      <c r="S12" s="71"/>
      <c r="T12" s="73">
        <v>129</v>
      </c>
      <c r="U12" s="73"/>
      <c r="V12" s="73">
        <v>456.22250000000003</v>
      </c>
    </row>
    <row r="13" spans="1:22" s="85" customFormat="1">
      <c r="A13" s="82"/>
      <c r="B13" s="83">
        <f>B11+B12</f>
        <v>19061.547500000001</v>
      </c>
      <c r="C13" s="83"/>
      <c r="D13" s="83">
        <f t="shared" ref="D13:V13" si="1">D11+D12</f>
        <v>1360</v>
      </c>
      <c r="E13" s="83"/>
      <c r="F13" s="83">
        <f t="shared" si="1"/>
        <v>5408.7000000000007</v>
      </c>
      <c r="G13" s="83"/>
      <c r="H13" s="83">
        <f t="shared" si="1"/>
        <v>7</v>
      </c>
      <c r="I13" s="83"/>
      <c r="J13" s="83">
        <f t="shared" si="1"/>
        <v>27.75</v>
      </c>
      <c r="K13" s="83"/>
      <c r="L13" s="83">
        <f t="shared" si="1"/>
        <v>496</v>
      </c>
      <c r="M13" s="83"/>
      <c r="N13" s="83">
        <f t="shared" si="1"/>
        <v>1434.97</v>
      </c>
      <c r="O13" s="83"/>
      <c r="P13" s="83">
        <f t="shared" si="1"/>
        <v>2614</v>
      </c>
      <c r="Q13" s="83"/>
      <c r="R13" s="83">
        <f t="shared" si="1"/>
        <v>9866.6849999999995</v>
      </c>
      <c r="S13" s="83"/>
      <c r="T13" s="83">
        <f t="shared" si="1"/>
        <v>378</v>
      </c>
      <c r="U13" s="83"/>
      <c r="V13" s="83">
        <f t="shared" si="1"/>
        <v>947.18000000000006</v>
      </c>
    </row>
    <row r="14" spans="1:22">
      <c r="A14" s="74" t="s">
        <v>77</v>
      </c>
      <c r="B14" s="71">
        <v>15598.737499999999</v>
      </c>
      <c r="C14" s="71"/>
      <c r="D14" s="72">
        <v>1093</v>
      </c>
      <c r="E14" s="72"/>
      <c r="F14" s="71">
        <v>6558.17</v>
      </c>
      <c r="G14" s="71"/>
      <c r="H14" s="73">
        <v>3</v>
      </c>
      <c r="I14" s="73"/>
      <c r="J14" s="73">
        <v>19.9725</v>
      </c>
      <c r="K14" s="73"/>
      <c r="L14" s="73">
        <v>125</v>
      </c>
      <c r="M14" s="73"/>
      <c r="N14" s="73">
        <v>578.76750000000004</v>
      </c>
      <c r="O14" s="73"/>
      <c r="P14" s="72">
        <v>1329</v>
      </c>
      <c r="Q14" s="72"/>
      <c r="R14" s="71">
        <v>7985.21</v>
      </c>
      <c r="S14" s="71"/>
      <c r="T14" s="73">
        <v>65</v>
      </c>
      <c r="U14" s="73"/>
      <c r="V14" s="73">
        <v>226.3</v>
      </c>
    </row>
    <row r="15" spans="1:22">
      <c r="A15" s="74" t="s">
        <v>78</v>
      </c>
      <c r="B15" s="71">
        <v>20929.009999999998</v>
      </c>
      <c r="C15" s="71"/>
      <c r="D15" s="72">
        <v>1266</v>
      </c>
      <c r="E15" s="72"/>
      <c r="F15" s="71">
        <v>9877.8624999999993</v>
      </c>
      <c r="G15" s="71"/>
      <c r="H15" s="73">
        <v>8</v>
      </c>
      <c r="I15" s="73"/>
      <c r="J15" s="73">
        <v>64</v>
      </c>
      <c r="K15" s="73"/>
      <c r="L15" s="73">
        <v>119</v>
      </c>
      <c r="M15" s="73"/>
      <c r="N15" s="73">
        <v>757.45500000000004</v>
      </c>
      <c r="O15" s="73"/>
      <c r="P15" s="72">
        <v>1288</v>
      </c>
      <c r="Q15" s="72"/>
      <c r="R15" s="71">
        <v>9800.6725000000006</v>
      </c>
      <c r="S15" s="71"/>
      <c r="T15" s="73">
        <v>48</v>
      </c>
      <c r="U15" s="73"/>
      <c r="V15" s="73">
        <v>199.52</v>
      </c>
    </row>
    <row r="16" spans="1:22" s="85" customFormat="1">
      <c r="A16" s="82"/>
      <c r="B16" s="83">
        <f>B14+B15</f>
        <v>36527.747499999998</v>
      </c>
      <c r="C16" s="83"/>
      <c r="D16" s="83">
        <f t="shared" ref="D16:V16" si="2">D14+D15</f>
        <v>2359</v>
      </c>
      <c r="E16" s="83"/>
      <c r="F16" s="83">
        <f t="shared" si="2"/>
        <v>16436.032500000001</v>
      </c>
      <c r="G16" s="83"/>
      <c r="H16" s="83">
        <f t="shared" si="2"/>
        <v>11</v>
      </c>
      <c r="I16" s="83"/>
      <c r="J16" s="83">
        <f t="shared" si="2"/>
        <v>83.972499999999997</v>
      </c>
      <c r="K16" s="83"/>
      <c r="L16" s="83">
        <f t="shared" si="2"/>
        <v>244</v>
      </c>
      <c r="M16" s="83"/>
      <c r="N16" s="83">
        <f t="shared" si="2"/>
        <v>1336.2225000000001</v>
      </c>
      <c r="O16" s="83"/>
      <c r="P16" s="83">
        <f t="shared" si="2"/>
        <v>2617</v>
      </c>
      <c r="Q16" s="83"/>
      <c r="R16" s="83">
        <f t="shared" si="2"/>
        <v>17785.8825</v>
      </c>
      <c r="S16" s="83"/>
      <c r="T16" s="83">
        <f t="shared" si="2"/>
        <v>113</v>
      </c>
      <c r="U16" s="83"/>
      <c r="V16" s="83">
        <f t="shared" si="2"/>
        <v>425.82000000000005</v>
      </c>
    </row>
    <row r="17" spans="1:22">
      <c r="A17" s="74" t="s">
        <v>79</v>
      </c>
      <c r="B17" s="71">
        <v>109951.4725</v>
      </c>
      <c r="C17" s="71"/>
      <c r="D17" s="72">
        <v>4950</v>
      </c>
      <c r="E17" s="72"/>
      <c r="F17" s="71">
        <v>50938.012499999997</v>
      </c>
      <c r="G17" s="71"/>
      <c r="H17" s="73">
        <v>33</v>
      </c>
      <c r="I17" s="73"/>
      <c r="J17" s="73">
        <v>328.75</v>
      </c>
      <c r="K17" s="73"/>
      <c r="L17" s="73">
        <v>301</v>
      </c>
      <c r="M17" s="73"/>
      <c r="N17" s="71">
        <v>2227.9475000000002</v>
      </c>
      <c r="O17" s="71"/>
      <c r="P17" s="72">
        <v>5466</v>
      </c>
      <c r="Q17" s="72"/>
      <c r="R17" s="71">
        <v>54900.705000000002</v>
      </c>
      <c r="S17" s="71"/>
      <c r="T17" s="73">
        <v>151</v>
      </c>
      <c r="U17" s="73"/>
      <c r="V17" s="73">
        <v>691.11500000000001</v>
      </c>
    </row>
    <row r="18" spans="1:22">
      <c r="A18" s="74" t="s">
        <v>80</v>
      </c>
      <c r="B18" s="71">
        <v>124879.32</v>
      </c>
      <c r="C18" s="71"/>
      <c r="D18" s="72">
        <v>4526</v>
      </c>
      <c r="E18" s="72"/>
      <c r="F18" s="71">
        <v>63636.92</v>
      </c>
      <c r="G18" s="71"/>
      <c r="H18" s="73">
        <v>28</v>
      </c>
      <c r="I18" s="73"/>
      <c r="J18" s="73">
        <v>305.76249999999999</v>
      </c>
      <c r="K18" s="73"/>
      <c r="L18" s="73">
        <v>247</v>
      </c>
      <c r="M18" s="73"/>
      <c r="N18" s="71">
        <v>2125.6475</v>
      </c>
      <c r="O18" s="71"/>
      <c r="P18" s="72">
        <v>4223</v>
      </c>
      <c r="Q18" s="72"/>
      <c r="R18" s="71">
        <v>57555.422500000001</v>
      </c>
      <c r="S18" s="71"/>
      <c r="T18" s="73">
        <v>95</v>
      </c>
      <c r="U18" s="73"/>
      <c r="V18" s="73">
        <v>512.94749999999999</v>
      </c>
    </row>
    <row r="19" spans="1:22" s="85" customFormat="1">
      <c r="A19" s="82"/>
      <c r="B19" s="83">
        <f>B17+B18</f>
        <v>234830.79250000001</v>
      </c>
      <c r="C19" s="83"/>
      <c r="D19" s="83">
        <f t="shared" ref="D19:V19" si="3">D17+D18</f>
        <v>9476</v>
      </c>
      <c r="E19" s="83"/>
      <c r="F19" s="83">
        <f t="shared" si="3"/>
        <v>114574.9325</v>
      </c>
      <c r="G19" s="83"/>
      <c r="H19" s="83">
        <f t="shared" si="3"/>
        <v>61</v>
      </c>
      <c r="I19" s="83"/>
      <c r="J19" s="83">
        <f t="shared" si="3"/>
        <v>634.51250000000005</v>
      </c>
      <c r="K19" s="83"/>
      <c r="L19" s="83">
        <f t="shared" si="3"/>
        <v>548</v>
      </c>
      <c r="M19" s="83"/>
      <c r="N19" s="83">
        <f t="shared" si="3"/>
        <v>4353.5950000000003</v>
      </c>
      <c r="O19" s="83"/>
      <c r="P19" s="83">
        <f t="shared" si="3"/>
        <v>9689</v>
      </c>
      <c r="Q19" s="83"/>
      <c r="R19" s="83">
        <f t="shared" si="3"/>
        <v>112456.1275</v>
      </c>
      <c r="S19" s="83"/>
      <c r="T19" s="83">
        <f t="shared" si="3"/>
        <v>246</v>
      </c>
      <c r="U19" s="83"/>
      <c r="V19" s="83">
        <f t="shared" si="3"/>
        <v>1204.0625</v>
      </c>
    </row>
    <row r="20" spans="1:22">
      <c r="A20" s="74" t="s">
        <v>81</v>
      </c>
      <c r="B20" s="71">
        <v>179906.9425</v>
      </c>
      <c r="C20" s="71"/>
      <c r="D20" s="72">
        <v>5251</v>
      </c>
      <c r="E20" s="72"/>
      <c r="F20" s="71">
        <v>93700.735000000001</v>
      </c>
      <c r="G20" s="71"/>
      <c r="H20" s="73">
        <v>45</v>
      </c>
      <c r="I20" s="73"/>
      <c r="J20" s="73">
        <v>644</v>
      </c>
      <c r="K20" s="73"/>
      <c r="L20" s="73">
        <v>226</v>
      </c>
      <c r="M20" s="73"/>
      <c r="N20" s="71">
        <v>2359</v>
      </c>
      <c r="O20" s="71"/>
      <c r="P20" s="72">
        <v>4762</v>
      </c>
      <c r="Q20" s="72"/>
      <c r="R20" s="71">
        <v>81802.33</v>
      </c>
      <c r="S20" s="71"/>
      <c r="T20" s="73">
        <v>105</v>
      </c>
      <c r="U20" s="73"/>
      <c r="V20" s="73">
        <v>638.07749999999999</v>
      </c>
    </row>
    <row r="21" spans="1:22">
      <c r="A21" s="74" t="s">
        <v>82</v>
      </c>
      <c r="B21" s="71">
        <v>162099.39749999999</v>
      </c>
      <c r="C21" s="71"/>
      <c r="D21" s="72">
        <v>4252</v>
      </c>
      <c r="E21" s="72"/>
      <c r="F21" s="71">
        <v>90493.5625</v>
      </c>
      <c r="G21" s="71"/>
      <c r="H21" s="73">
        <v>25</v>
      </c>
      <c r="I21" s="73"/>
      <c r="J21" s="73">
        <v>295.75</v>
      </c>
      <c r="K21" s="73"/>
      <c r="L21" s="73">
        <v>184</v>
      </c>
      <c r="M21" s="73"/>
      <c r="N21" s="71">
        <v>1815.0250000000001</v>
      </c>
      <c r="O21" s="71"/>
      <c r="P21" s="72">
        <v>3429</v>
      </c>
      <c r="Q21" s="72"/>
      <c r="R21" s="71">
        <v>68557.08</v>
      </c>
      <c r="S21" s="71"/>
      <c r="T21" s="73">
        <v>67</v>
      </c>
      <c r="U21" s="73"/>
      <c r="V21" s="73">
        <v>305.35000000000002</v>
      </c>
    </row>
    <row r="22" spans="1:22">
      <c r="A22" s="74" t="s">
        <v>83</v>
      </c>
      <c r="B22" s="71">
        <v>350844.15</v>
      </c>
      <c r="C22" s="71"/>
      <c r="D22" s="72">
        <v>7450</v>
      </c>
      <c r="E22" s="72"/>
      <c r="F22" s="71">
        <v>197064.995</v>
      </c>
      <c r="G22" s="71"/>
      <c r="H22" s="73">
        <v>80</v>
      </c>
      <c r="I22" s="73"/>
      <c r="J22" s="71">
        <v>1284.8525</v>
      </c>
      <c r="K22" s="71"/>
      <c r="L22" s="73">
        <v>358</v>
      </c>
      <c r="M22" s="73"/>
      <c r="N22" s="71">
        <v>4464.4975000000004</v>
      </c>
      <c r="O22" s="71"/>
      <c r="P22" s="72">
        <v>5927</v>
      </c>
      <c r="Q22" s="72"/>
      <c r="R22" s="71">
        <v>145901.84</v>
      </c>
      <c r="S22" s="71"/>
      <c r="T22" s="73">
        <v>104</v>
      </c>
      <c r="U22" s="73"/>
      <c r="V22" s="73">
        <v>660.61749999999995</v>
      </c>
    </row>
    <row r="23" spans="1:22" s="85" customFormat="1">
      <c r="A23" s="82"/>
      <c r="B23" s="83">
        <f>B20+B21+B22</f>
        <v>692850.49</v>
      </c>
      <c r="C23" s="83"/>
      <c r="D23" s="83">
        <f t="shared" ref="D23:V23" si="4">D20+D21+D22</f>
        <v>16953</v>
      </c>
      <c r="E23" s="83"/>
      <c r="F23" s="83">
        <f t="shared" si="4"/>
        <v>381259.29249999998</v>
      </c>
      <c r="G23" s="83"/>
      <c r="H23" s="83">
        <f t="shared" si="4"/>
        <v>150</v>
      </c>
      <c r="I23" s="83"/>
      <c r="J23" s="83">
        <f t="shared" si="4"/>
        <v>2224.6025</v>
      </c>
      <c r="K23" s="83"/>
      <c r="L23" s="83">
        <f t="shared" si="4"/>
        <v>768</v>
      </c>
      <c r="M23" s="83"/>
      <c r="N23" s="83">
        <f t="shared" si="4"/>
        <v>8638.5224999999991</v>
      </c>
      <c r="O23" s="83"/>
      <c r="P23" s="83">
        <f t="shared" si="4"/>
        <v>14118</v>
      </c>
      <c r="Q23" s="83"/>
      <c r="R23" s="83">
        <f t="shared" si="4"/>
        <v>296261.25</v>
      </c>
      <c r="S23" s="83"/>
      <c r="T23" s="83">
        <f t="shared" si="4"/>
        <v>276</v>
      </c>
      <c r="U23" s="83"/>
      <c r="V23" s="83">
        <f t="shared" si="4"/>
        <v>1604.0450000000001</v>
      </c>
    </row>
    <row r="24" spans="1:22">
      <c r="A24" s="74" t="s">
        <v>84</v>
      </c>
      <c r="B24" s="71">
        <v>340177.375</v>
      </c>
      <c r="C24" s="71"/>
      <c r="D24" s="72">
        <v>5889</v>
      </c>
      <c r="E24" s="72"/>
      <c r="F24" s="71">
        <v>203952.67</v>
      </c>
      <c r="G24" s="71"/>
      <c r="H24" s="73">
        <v>76</v>
      </c>
      <c r="I24" s="73"/>
      <c r="J24" s="71">
        <v>1366.5</v>
      </c>
      <c r="K24" s="71"/>
      <c r="L24" s="73">
        <v>249</v>
      </c>
      <c r="M24" s="73"/>
      <c r="N24" s="71">
        <v>3402.1275000000001</v>
      </c>
      <c r="O24" s="71"/>
      <c r="P24" s="72">
        <v>4199</v>
      </c>
      <c r="Q24" s="72"/>
      <c r="R24" s="71">
        <v>129098.31</v>
      </c>
      <c r="S24" s="71"/>
      <c r="T24" s="73">
        <v>86</v>
      </c>
      <c r="U24" s="73"/>
      <c r="V24" s="73">
        <v>693.625</v>
      </c>
    </row>
    <row r="25" spans="1:22">
      <c r="A25" s="74" t="s">
        <v>85</v>
      </c>
      <c r="B25" s="71">
        <v>276661.54499999998</v>
      </c>
      <c r="C25" s="71"/>
      <c r="D25" s="72">
        <v>3945</v>
      </c>
      <c r="E25" s="72"/>
      <c r="F25" s="71">
        <v>162326.88500000001</v>
      </c>
      <c r="G25" s="71"/>
      <c r="H25" s="73">
        <v>50</v>
      </c>
      <c r="I25" s="73"/>
      <c r="J25" s="71">
        <v>1052.25</v>
      </c>
      <c r="K25" s="71"/>
      <c r="L25" s="73">
        <v>178</v>
      </c>
      <c r="M25" s="73"/>
      <c r="N25" s="71">
        <v>2469.2624999999998</v>
      </c>
      <c r="O25" s="71"/>
      <c r="P25" s="72">
        <v>2963</v>
      </c>
      <c r="Q25" s="72"/>
      <c r="R25" s="71">
        <v>109580.19500000001</v>
      </c>
      <c r="S25" s="71"/>
      <c r="T25" s="73">
        <v>44</v>
      </c>
      <c r="U25" s="73"/>
      <c r="V25" s="73">
        <v>287.94</v>
      </c>
    </row>
    <row r="26" spans="1:22" s="85" customFormat="1">
      <c r="A26" s="82"/>
      <c r="B26" s="83">
        <f>B24+B25</f>
        <v>616838.91999999993</v>
      </c>
      <c r="C26" s="83"/>
      <c r="D26" s="83">
        <f t="shared" ref="D26:V26" si="5">D24+D25</f>
        <v>9834</v>
      </c>
      <c r="E26" s="83"/>
      <c r="F26" s="83">
        <f t="shared" si="5"/>
        <v>366279.55500000005</v>
      </c>
      <c r="G26" s="83"/>
      <c r="H26" s="83">
        <f t="shared" si="5"/>
        <v>126</v>
      </c>
      <c r="I26" s="83"/>
      <c r="J26" s="83">
        <f t="shared" si="5"/>
        <v>2418.75</v>
      </c>
      <c r="K26" s="83"/>
      <c r="L26" s="83">
        <f t="shared" si="5"/>
        <v>427</v>
      </c>
      <c r="M26" s="83"/>
      <c r="N26" s="83">
        <f t="shared" si="5"/>
        <v>5871.3899999999994</v>
      </c>
      <c r="O26" s="83"/>
      <c r="P26" s="83">
        <f t="shared" si="5"/>
        <v>7162</v>
      </c>
      <c r="Q26" s="83"/>
      <c r="R26" s="83">
        <f t="shared" si="5"/>
        <v>238678.505</v>
      </c>
      <c r="S26" s="83"/>
      <c r="T26" s="83">
        <f t="shared" si="5"/>
        <v>130</v>
      </c>
      <c r="U26" s="83"/>
      <c r="V26" s="83">
        <f t="shared" si="5"/>
        <v>981.56500000000005</v>
      </c>
    </row>
    <row r="27" spans="1:22">
      <c r="A27" s="74" t="s">
        <v>86</v>
      </c>
      <c r="B27" s="71">
        <v>351536.75</v>
      </c>
      <c r="C27" s="71"/>
      <c r="D27" s="72">
        <v>4214</v>
      </c>
      <c r="E27" s="72"/>
      <c r="F27" s="71">
        <v>208468.13250000001</v>
      </c>
      <c r="G27" s="71"/>
      <c r="H27" s="73">
        <v>71</v>
      </c>
      <c r="I27" s="73"/>
      <c r="J27" s="71">
        <v>1820.5</v>
      </c>
      <c r="K27" s="71"/>
      <c r="L27" s="73">
        <v>193</v>
      </c>
      <c r="M27" s="73"/>
      <c r="N27" s="71">
        <v>3293.5749999999998</v>
      </c>
      <c r="O27" s="71"/>
      <c r="P27" s="72">
        <v>3149</v>
      </c>
      <c r="Q27" s="72"/>
      <c r="R27" s="71">
        <v>136084.07250000001</v>
      </c>
      <c r="S27" s="71"/>
      <c r="T27" s="73">
        <v>43</v>
      </c>
      <c r="U27" s="73"/>
      <c r="V27" s="73">
        <v>344.75</v>
      </c>
    </row>
    <row r="28" spans="1:22">
      <c r="A28" s="74" t="s">
        <v>87</v>
      </c>
      <c r="B28" s="71">
        <v>191765.5575</v>
      </c>
      <c r="C28" s="71"/>
      <c r="D28" s="72">
        <v>1757</v>
      </c>
      <c r="E28" s="72"/>
      <c r="F28" s="71">
        <v>105926.69500000001</v>
      </c>
      <c r="G28" s="71"/>
      <c r="H28" s="73">
        <v>43</v>
      </c>
      <c r="I28" s="73"/>
      <c r="J28" s="71">
        <v>1130.6500000000001</v>
      </c>
      <c r="K28" s="71"/>
      <c r="L28" s="73">
        <v>94</v>
      </c>
      <c r="M28" s="73"/>
      <c r="N28" s="71">
        <v>1895.125</v>
      </c>
      <c r="O28" s="71"/>
      <c r="P28" s="72">
        <v>1441</v>
      </c>
      <c r="Q28" s="72"/>
      <c r="R28" s="71">
        <v>81861.347500000003</v>
      </c>
      <c r="S28" s="71"/>
      <c r="T28" s="73">
        <v>25</v>
      </c>
      <c r="U28" s="73"/>
      <c r="V28" s="73">
        <v>185.75</v>
      </c>
    </row>
    <row r="29" spans="1:22">
      <c r="A29" s="74" t="s">
        <v>88</v>
      </c>
      <c r="B29" s="71">
        <v>171567.83499999999</v>
      </c>
      <c r="C29" s="71"/>
      <c r="D29" s="72">
        <v>1145</v>
      </c>
      <c r="E29" s="72"/>
      <c r="F29" s="71">
        <v>83446.820000000007</v>
      </c>
      <c r="G29" s="71"/>
      <c r="H29" s="73">
        <v>59</v>
      </c>
      <c r="I29" s="73"/>
      <c r="J29" s="71">
        <v>2141.1550000000002</v>
      </c>
      <c r="K29" s="71"/>
      <c r="L29" s="73">
        <v>74</v>
      </c>
      <c r="M29" s="73"/>
      <c r="N29" s="71">
        <v>2068.7375000000002</v>
      </c>
      <c r="O29" s="71"/>
      <c r="P29" s="72">
        <v>1107</v>
      </c>
      <c r="Q29" s="72"/>
      <c r="R29" s="71">
        <v>83053.457500000004</v>
      </c>
      <c r="S29" s="71"/>
      <c r="T29" s="73">
        <v>16</v>
      </c>
      <c r="U29" s="73"/>
      <c r="V29" s="73">
        <v>217.48500000000001</v>
      </c>
    </row>
    <row r="30" spans="1:22" s="85" customFormat="1">
      <c r="A30" s="82"/>
      <c r="B30" s="83">
        <f>B27+B28+B29</f>
        <v>714870.14249999996</v>
      </c>
      <c r="C30" s="83"/>
      <c r="D30" s="83">
        <f t="shared" ref="D30:V30" si="6">D27+D28+D29</f>
        <v>7116</v>
      </c>
      <c r="E30" s="83"/>
      <c r="F30" s="83">
        <f t="shared" si="6"/>
        <v>397841.64750000002</v>
      </c>
      <c r="G30" s="83"/>
      <c r="H30" s="83">
        <f t="shared" si="6"/>
        <v>173</v>
      </c>
      <c r="I30" s="83"/>
      <c r="J30" s="83">
        <f t="shared" si="6"/>
        <v>5092.3050000000003</v>
      </c>
      <c r="K30" s="83"/>
      <c r="L30" s="83">
        <f t="shared" si="6"/>
        <v>361</v>
      </c>
      <c r="M30" s="83"/>
      <c r="N30" s="83">
        <f t="shared" si="6"/>
        <v>7257.4375</v>
      </c>
      <c r="O30" s="83"/>
      <c r="P30" s="83">
        <f t="shared" si="6"/>
        <v>5697</v>
      </c>
      <c r="Q30" s="83"/>
      <c r="R30" s="83">
        <f t="shared" si="6"/>
        <v>300998.8775</v>
      </c>
      <c r="S30" s="83"/>
      <c r="T30" s="83">
        <f t="shared" si="6"/>
        <v>84</v>
      </c>
      <c r="U30" s="83"/>
      <c r="V30" s="83">
        <f t="shared" si="6"/>
        <v>747.98500000000001</v>
      </c>
    </row>
    <row r="31" spans="1:22">
      <c r="A31" s="74" t="s">
        <v>89</v>
      </c>
      <c r="B31" s="71">
        <v>59994.1875</v>
      </c>
      <c r="C31" s="71"/>
      <c r="D31" s="73">
        <v>273</v>
      </c>
      <c r="E31" s="73"/>
      <c r="F31" s="71">
        <v>23524.13</v>
      </c>
      <c r="G31" s="71"/>
      <c r="H31" s="73">
        <v>17</v>
      </c>
      <c r="I31" s="73"/>
      <c r="J31" s="73">
        <v>567.75</v>
      </c>
      <c r="K31" s="73"/>
      <c r="L31" s="73">
        <v>30</v>
      </c>
      <c r="M31" s="73"/>
      <c r="N31" s="71">
        <v>1872</v>
      </c>
      <c r="O31" s="71"/>
      <c r="P31" s="73">
        <v>309</v>
      </c>
      <c r="Q31" s="73"/>
      <c r="R31" s="71">
        <v>33400.932500000003</v>
      </c>
      <c r="S31" s="71"/>
      <c r="T31" s="73">
        <v>4</v>
      </c>
      <c r="U31" s="73"/>
      <c r="V31" s="73">
        <v>122.25</v>
      </c>
    </row>
    <row r="32" spans="1:22">
      <c r="A32" s="74" t="s">
        <v>90</v>
      </c>
      <c r="B32" s="71">
        <v>46840.1325</v>
      </c>
      <c r="C32" s="71"/>
      <c r="D32" s="73">
        <v>126</v>
      </c>
      <c r="E32" s="73"/>
      <c r="F32" s="71">
        <v>11766.2225</v>
      </c>
      <c r="G32" s="71"/>
      <c r="H32" s="73">
        <v>10</v>
      </c>
      <c r="I32" s="73"/>
      <c r="J32" s="73">
        <v>709</v>
      </c>
      <c r="K32" s="73"/>
      <c r="L32" s="73">
        <v>14</v>
      </c>
      <c r="M32" s="73"/>
      <c r="N32" s="71">
        <v>1722</v>
      </c>
      <c r="O32" s="71"/>
      <c r="P32" s="73">
        <v>205</v>
      </c>
      <c r="Q32" s="73"/>
      <c r="R32" s="71">
        <v>32292.41</v>
      </c>
      <c r="S32" s="71"/>
      <c r="T32" s="73">
        <v>2</v>
      </c>
      <c r="U32" s="73"/>
      <c r="V32" s="73">
        <v>77</v>
      </c>
    </row>
    <row r="33" spans="1:22">
      <c r="A33" s="74" t="s">
        <v>91</v>
      </c>
      <c r="B33" s="71">
        <v>56892.745000000003</v>
      </c>
      <c r="C33" s="71"/>
      <c r="D33" s="73">
        <v>75</v>
      </c>
      <c r="E33" s="73"/>
      <c r="F33" s="71">
        <v>5860.2</v>
      </c>
      <c r="G33" s="71"/>
      <c r="H33" s="73">
        <v>4</v>
      </c>
      <c r="I33" s="73"/>
      <c r="J33" s="73">
        <v>167</v>
      </c>
      <c r="K33" s="73"/>
      <c r="L33" s="73">
        <v>13</v>
      </c>
      <c r="M33" s="73"/>
      <c r="N33" s="71">
        <v>2087</v>
      </c>
      <c r="O33" s="71"/>
      <c r="P33" s="73">
        <v>161</v>
      </c>
      <c r="Q33" s="73"/>
      <c r="R33" s="71">
        <v>48238.544999999998</v>
      </c>
      <c r="S33" s="71"/>
      <c r="T33" s="73">
        <v>5</v>
      </c>
      <c r="U33" s="73"/>
      <c r="V33" s="73">
        <v>195</v>
      </c>
    </row>
    <row r="34" spans="1:22" s="85" customFormat="1">
      <c r="A34" s="82"/>
      <c r="B34" s="83">
        <f>B31+B32+B33</f>
        <v>163727.065</v>
      </c>
      <c r="C34" s="83"/>
      <c r="D34" s="83">
        <f t="shared" ref="D34:V34" si="7">D31+D32+D33</f>
        <v>474</v>
      </c>
      <c r="E34" s="83"/>
      <c r="F34" s="83">
        <f t="shared" si="7"/>
        <v>41150.552499999998</v>
      </c>
      <c r="G34" s="83"/>
      <c r="H34" s="83">
        <f t="shared" si="7"/>
        <v>31</v>
      </c>
      <c r="I34" s="83"/>
      <c r="J34" s="83">
        <f t="shared" si="7"/>
        <v>1443.75</v>
      </c>
      <c r="K34" s="83"/>
      <c r="L34" s="83">
        <f t="shared" si="7"/>
        <v>57</v>
      </c>
      <c r="M34" s="83"/>
      <c r="N34" s="83">
        <f t="shared" si="7"/>
        <v>5681</v>
      </c>
      <c r="O34" s="83"/>
      <c r="P34" s="83">
        <f t="shared" si="7"/>
        <v>675</v>
      </c>
      <c r="Q34" s="83"/>
      <c r="R34" s="83">
        <f t="shared" si="7"/>
        <v>113931.8875</v>
      </c>
      <c r="S34" s="83"/>
      <c r="T34" s="83">
        <f t="shared" si="7"/>
        <v>11</v>
      </c>
      <c r="U34" s="83"/>
      <c r="V34" s="83">
        <f t="shared" si="7"/>
        <v>394.25</v>
      </c>
    </row>
    <row r="35" spans="1:22">
      <c r="A35" s="74" t="s">
        <v>92</v>
      </c>
      <c r="B35" s="71">
        <v>38469.5</v>
      </c>
      <c r="C35" s="71"/>
      <c r="D35" s="73">
        <v>23</v>
      </c>
      <c r="E35" s="73"/>
      <c r="F35" s="71">
        <v>2082</v>
      </c>
      <c r="G35" s="71"/>
      <c r="H35" s="73">
        <v>5</v>
      </c>
      <c r="I35" s="73"/>
      <c r="J35" s="71">
        <v>1787</v>
      </c>
      <c r="K35" s="71"/>
      <c r="L35" s="73">
        <v>3</v>
      </c>
      <c r="M35" s="73"/>
      <c r="N35" s="73">
        <v>275.25</v>
      </c>
      <c r="O35" s="73"/>
      <c r="P35" s="73">
        <v>57</v>
      </c>
      <c r="Q35" s="73"/>
      <c r="R35" s="71">
        <v>33403.25</v>
      </c>
      <c r="S35" s="71"/>
      <c r="T35" s="73">
        <v>2</v>
      </c>
      <c r="U35" s="73"/>
      <c r="V35" s="73">
        <v>7</v>
      </c>
    </row>
    <row r="36" spans="1:22" ht="42">
      <c r="A36" s="76" t="s">
        <v>93</v>
      </c>
      <c r="B36" s="77">
        <v>46440.464999999997</v>
      </c>
      <c r="C36" s="77"/>
      <c r="D36" s="66">
        <v>3</v>
      </c>
      <c r="E36" s="66"/>
      <c r="F36" s="77">
        <v>1144</v>
      </c>
      <c r="G36" s="77"/>
      <c r="H36" s="66">
        <v>4</v>
      </c>
      <c r="I36" s="66"/>
      <c r="J36" s="77">
        <v>2853.4650000000001</v>
      </c>
      <c r="K36" s="77"/>
      <c r="L36" s="66">
        <v>3</v>
      </c>
      <c r="M36" s="66"/>
      <c r="N36" s="77">
        <v>1153</v>
      </c>
      <c r="O36" s="77"/>
      <c r="P36" s="66">
        <v>13</v>
      </c>
      <c r="Q36" s="66"/>
      <c r="R36" s="77">
        <v>29550</v>
      </c>
      <c r="S36" s="77"/>
      <c r="T36" s="78" t="s">
        <v>33</v>
      </c>
      <c r="U36" s="78"/>
      <c r="V36" s="78" t="s">
        <v>33</v>
      </c>
    </row>
    <row r="37" spans="1:22" s="85" customFormat="1">
      <c r="A37" s="86"/>
      <c r="B37" s="87">
        <f>B35+B36</f>
        <v>84909.964999999997</v>
      </c>
      <c r="C37" s="87"/>
      <c r="D37" s="87">
        <f t="shared" ref="D37:R37" si="8">D35+D36</f>
        <v>26</v>
      </c>
      <c r="E37" s="87"/>
      <c r="F37" s="87">
        <f t="shared" si="8"/>
        <v>3226</v>
      </c>
      <c r="G37" s="87"/>
      <c r="H37" s="87">
        <f t="shared" si="8"/>
        <v>9</v>
      </c>
      <c r="I37" s="87"/>
      <c r="J37" s="87">
        <f t="shared" si="8"/>
        <v>4640.4650000000001</v>
      </c>
      <c r="K37" s="87"/>
      <c r="L37" s="87">
        <f t="shared" si="8"/>
        <v>6</v>
      </c>
      <c r="M37" s="87"/>
      <c r="N37" s="87">
        <f t="shared" si="8"/>
        <v>1428.25</v>
      </c>
      <c r="O37" s="87"/>
      <c r="P37" s="87">
        <f t="shared" si="8"/>
        <v>70</v>
      </c>
      <c r="Q37" s="87"/>
      <c r="R37" s="87">
        <f t="shared" si="8"/>
        <v>62953.25</v>
      </c>
      <c r="S37" s="87"/>
      <c r="T37" s="87">
        <v>2</v>
      </c>
      <c r="U37" s="87"/>
      <c r="V37" s="87">
        <v>7</v>
      </c>
    </row>
    <row r="38" spans="1:22" s="61" customFormat="1">
      <c r="A38" s="62" t="s">
        <v>94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</row>
    <row r="39" spans="1:22" s="61" customFormat="1">
      <c r="A39" s="62" t="s">
        <v>95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</row>
  </sheetData>
  <mergeCells count="8">
    <mergeCell ref="T4:V5"/>
    <mergeCell ref="L5:N5"/>
    <mergeCell ref="A4:A6"/>
    <mergeCell ref="B4:B5"/>
    <mergeCell ref="D4:F5"/>
    <mergeCell ref="H4:J5"/>
    <mergeCell ref="L4:N4"/>
    <mergeCell ref="P4:R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B1:X27"/>
  <sheetViews>
    <sheetView defaultGridColor="0" colorId="12" workbookViewId="0">
      <selection activeCell="Z7" sqref="Z7"/>
    </sheetView>
  </sheetViews>
  <sheetFormatPr defaultColWidth="9.33203125" defaultRowHeight="18.75"/>
  <cols>
    <col min="1" max="1" width="10.33203125" style="31" customWidth="1"/>
    <col min="2" max="2" width="4.6640625" style="31" customWidth="1"/>
    <col min="3" max="3" width="27" style="31" customWidth="1"/>
    <col min="4" max="4" width="10" style="31" customWidth="1"/>
    <col min="5" max="5" width="1.83203125" style="31" customWidth="1"/>
    <col min="6" max="6" width="10.5" style="31" customWidth="1"/>
    <col min="7" max="7" width="1.83203125" style="31" customWidth="1"/>
    <col min="8" max="8" width="9.6640625" style="31" customWidth="1"/>
    <col min="9" max="9" width="1.83203125" style="31" customWidth="1"/>
    <col min="10" max="10" width="10.1640625" style="31" customWidth="1"/>
    <col min="11" max="11" width="1.83203125" style="31" customWidth="1"/>
    <col min="12" max="12" width="10.5" style="31" customWidth="1"/>
    <col min="13" max="13" width="1.83203125" style="31" customWidth="1"/>
    <col min="14" max="14" width="10.33203125" style="31" customWidth="1"/>
    <col min="15" max="15" width="1.83203125" style="31" customWidth="1"/>
    <col min="16" max="16" width="11" style="31" customWidth="1"/>
    <col min="17" max="17" width="1.83203125" style="31" customWidth="1"/>
    <col min="18" max="18" width="10.5" style="31" customWidth="1"/>
    <col min="19" max="19" width="1.83203125" style="31" customWidth="1"/>
    <col min="20" max="20" width="11.5" style="31" customWidth="1"/>
    <col min="21" max="21" width="1.83203125" style="31" customWidth="1"/>
    <col min="22" max="22" width="10.83203125" style="31" customWidth="1"/>
    <col min="23" max="23" width="1.83203125" style="31" customWidth="1"/>
    <col min="24" max="24" width="3.33203125" style="31" customWidth="1"/>
    <col min="25" max="16384" width="9.33203125" style="31"/>
  </cols>
  <sheetData>
    <row r="1" spans="2:24">
      <c r="T1" s="32"/>
      <c r="X1" s="32"/>
    </row>
    <row r="2" spans="2:24" ht="23.1" customHeight="1">
      <c r="C2" s="33" t="s">
        <v>107</v>
      </c>
      <c r="D2" s="33"/>
      <c r="E2" s="33"/>
      <c r="F2" s="33"/>
      <c r="G2" s="33"/>
      <c r="H2" s="33"/>
      <c r="I2" s="33"/>
      <c r="J2" s="33"/>
      <c r="K2" s="33"/>
      <c r="T2" s="34" t="s">
        <v>45</v>
      </c>
      <c r="W2" s="54" t="s">
        <v>44</v>
      </c>
    </row>
    <row r="3" spans="2:24" s="35" customFormat="1" ht="23.1" customHeight="1">
      <c r="C3" s="33" t="s">
        <v>108</v>
      </c>
      <c r="T3" s="36" t="s">
        <v>46</v>
      </c>
      <c r="W3" s="55" t="s">
        <v>43</v>
      </c>
    </row>
    <row r="4" spans="2:24" ht="5.0999999999999996" customHeight="1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</row>
    <row r="5" spans="2:24" ht="21" customHeight="1">
      <c r="B5" s="121"/>
      <c r="C5" s="122"/>
      <c r="D5" s="46"/>
      <c r="E5" s="47"/>
      <c r="F5" s="47"/>
      <c r="G5" s="48"/>
      <c r="H5" s="46"/>
      <c r="I5" s="47"/>
      <c r="J5" s="47"/>
      <c r="K5" s="48"/>
      <c r="L5" s="121"/>
      <c r="M5" s="127"/>
      <c r="N5" s="127"/>
      <c r="O5" s="122"/>
      <c r="P5" s="121"/>
      <c r="Q5" s="127"/>
      <c r="R5" s="127"/>
      <c r="S5" s="122"/>
      <c r="T5" s="155" t="s">
        <v>47</v>
      </c>
      <c r="U5" s="156"/>
      <c r="V5" s="156"/>
      <c r="W5" s="157"/>
    </row>
    <row r="6" spans="2:24" ht="21.75" customHeight="1">
      <c r="B6" s="130"/>
      <c r="C6" s="124"/>
      <c r="D6" s="130" t="s">
        <v>26</v>
      </c>
      <c r="E6" s="123"/>
      <c r="F6" s="123"/>
      <c r="G6" s="124"/>
      <c r="H6" s="130" t="s">
        <v>15</v>
      </c>
      <c r="I6" s="123"/>
      <c r="J6" s="123"/>
      <c r="K6" s="124"/>
      <c r="L6" s="130" t="s">
        <v>31</v>
      </c>
      <c r="M6" s="123"/>
      <c r="N6" s="123"/>
      <c r="O6" s="124"/>
      <c r="P6" s="130" t="s">
        <v>32</v>
      </c>
      <c r="Q6" s="123"/>
      <c r="R6" s="123"/>
      <c r="S6" s="124"/>
      <c r="T6" s="158" t="s">
        <v>48</v>
      </c>
      <c r="U6" s="159"/>
      <c r="V6" s="159"/>
      <c r="W6" s="160"/>
    </row>
    <row r="7" spans="2:24" ht="20.25" customHeight="1">
      <c r="B7" s="130" t="s">
        <v>23</v>
      </c>
      <c r="C7" s="124"/>
      <c r="D7" s="131" t="s">
        <v>25</v>
      </c>
      <c r="E7" s="133"/>
      <c r="F7" s="133"/>
      <c r="G7" s="134"/>
      <c r="H7" s="131" t="s">
        <v>2</v>
      </c>
      <c r="I7" s="133"/>
      <c r="J7" s="133"/>
      <c r="K7" s="134"/>
      <c r="L7" s="131" t="s">
        <v>4</v>
      </c>
      <c r="M7" s="133"/>
      <c r="N7" s="133"/>
      <c r="O7" s="134"/>
      <c r="P7" s="131" t="s">
        <v>7</v>
      </c>
      <c r="Q7" s="133"/>
      <c r="R7" s="133"/>
      <c r="S7" s="134"/>
      <c r="T7" s="133" t="s">
        <v>49</v>
      </c>
      <c r="U7" s="133"/>
      <c r="V7" s="133"/>
      <c r="W7" s="134"/>
    </row>
    <row r="8" spans="2:24" ht="18" customHeight="1">
      <c r="B8" s="128" t="s">
        <v>28</v>
      </c>
      <c r="C8" s="129"/>
      <c r="D8" s="43"/>
      <c r="E8" s="44"/>
      <c r="F8" s="44"/>
      <c r="G8" s="49"/>
      <c r="H8" s="43"/>
      <c r="I8" s="44"/>
      <c r="J8" s="44"/>
      <c r="K8" s="49"/>
      <c r="L8" s="56"/>
      <c r="M8" s="58"/>
      <c r="N8" s="58"/>
      <c r="O8" s="57"/>
      <c r="P8" s="56"/>
      <c r="Q8" s="58"/>
      <c r="R8" s="58"/>
      <c r="S8" s="57"/>
      <c r="T8" s="118" t="s">
        <v>3</v>
      </c>
      <c r="U8" s="120"/>
      <c r="V8" s="120"/>
      <c r="W8" s="119"/>
    </row>
    <row r="9" spans="2:24" ht="22.5" customHeight="1">
      <c r="B9" s="130"/>
      <c r="C9" s="124"/>
      <c r="D9" s="148" t="s">
        <v>9</v>
      </c>
      <c r="E9" s="149"/>
      <c r="F9" s="150" t="s">
        <v>8</v>
      </c>
      <c r="G9" s="151"/>
      <c r="H9" s="148" t="s">
        <v>9</v>
      </c>
      <c r="I9" s="149"/>
      <c r="J9" s="150" t="s">
        <v>8</v>
      </c>
      <c r="K9" s="151"/>
      <c r="L9" s="148" t="s">
        <v>9</v>
      </c>
      <c r="M9" s="149"/>
      <c r="N9" s="150" t="s">
        <v>8</v>
      </c>
      <c r="O9" s="151"/>
      <c r="P9" s="148" t="s">
        <v>9</v>
      </c>
      <c r="Q9" s="149"/>
      <c r="R9" s="150" t="s">
        <v>8</v>
      </c>
      <c r="S9" s="151"/>
      <c r="T9" s="148" t="s">
        <v>9</v>
      </c>
      <c r="U9" s="149"/>
      <c r="V9" s="150" t="s">
        <v>8</v>
      </c>
      <c r="W9" s="151"/>
    </row>
    <row r="10" spans="2:24" ht="15" customHeight="1">
      <c r="B10" s="161"/>
      <c r="C10" s="162"/>
      <c r="D10" s="152" t="s">
        <v>5</v>
      </c>
      <c r="E10" s="153"/>
      <c r="F10" s="50" t="s">
        <v>6</v>
      </c>
      <c r="G10" s="25"/>
      <c r="H10" s="152" t="s">
        <v>5</v>
      </c>
      <c r="I10" s="153"/>
      <c r="J10" s="154" t="s">
        <v>6</v>
      </c>
      <c r="K10" s="153"/>
      <c r="L10" s="152" t="s">
        <v>5</v>
      </c>
      <c r="M10" s="153"/>
      <c r="N10" s="154" t="s">
        <v>6</v>
      </c>
      <c r="O10" s="153"/>
      <c r="P10" s="152" t="s">
        <v>5</v>
      </c>
      <c r="Q10" s="153"/>
      <c r="R10" s="154" t="s">
        <v>6</v>
      </c>
      <c r="S10" s="153"/>
      <c r="T10" s="152" t="s">
        <v>5</v>
      </c>
      <c r="U10" s="153"/>
      <c r="V10" s="154" t="s">
        <v>6</v>
      </c>
      <c r="W10" s="153"/>
    </row>
    <row r="11" spans="2:24" ht="5.0999999999999996" customHeight="1">
      <c r="B11" s="98"/>
      <c r="C11" s="45"/>
      <c r="D11" s="114"/>
      <c r="E11" s="114"/>
      <c r="F11" s="114"/>
      <c r="G11" s="114"/>
      <c r="H11" s="114"/>
      <c r="I11" s="114"/>
      <c r="J11" s="114"/>
      <c r="K11" s="114"/>
      <c r="L11" s="115"/>
      <c r="M11" s="116"/>
      <c r="N11" s="115"/>
      <c r="O11" s="115"/>
      <c r="P11" s="117"/>
      <c r="Q11" s="117"/>
      <c r="R11" s="117"/>
      <c r="S11" s="115"/>
      <c r="T11" s="115"/>
      <c r="U11" s="115"/>
      <c r="V11" s="115"/>
      <c r="W11" s="99"/>
    </row>
    <row r="12" spans="2:24" ht="24" customHeight="1">
      <c r="B12" s="100" t="s">
        <v>103</v>
      </c>
      <c r="C12" s="96"/>
      <c r="D12" s="92">
        <v>340</v>
      </c>
      <c r="E12" s="92"/>
      <c r="F12" s="92">
        <v>13199.27</v>
      </c>
      <c r="G12" s="92"/>
      <c r="H12" s="92">
        <v>104</v>
      </c>
      <c r="I12" s="92"/>
      <c r="J12" s="92">
        <v>630.4325</v>
      </c>
      <c r="K12" s="92"/>
      <c r="L12" s="92">
        <v>3035</v>
      </c>
      <c r="M12" s="92"/>
      <c r="N12" s="92">
        <v>3255.8024999999998</v>
      </c>
      <c r="O12" s="92"/>
      <c r="P12" s="92">
        <v>1427</v>
      </c>
      <c r="Q12" s="92"/>
      <c r="R12" s="92">
        <v>2567.3825000000002</v>
      </c>
      <c r="S12" s="92"/>
      <c r="T12" s="92">
        <v>2864</v>
      </c>
      <c r="U12" s="92"/>
      <c r="V12" s="92">
        <v>6827.7375000000002</v>
      </c>
      <c r="W12" s="99"/>
    </row>
    <row r="13" spans="2:24" ht="24" customHeight="1">
      <c r="B13" s="98"/>
      <c r="C13" s="97" t="s">
        <v>50</v>
      </c>
      <c r="D13" s="93">
        <v>12</v>
      </c>
      <c r="E13" s="93"/>
      <c r="F13" s="93">
        <v>9.25</v>
      </c>
      <c r="G13" s="93"/>
      <c r="H13" s="93">
        <v>13</v>
      </c>
      <c r="I13" s="93"/>
      <c r="J13" s="93">
        <v>4.5875000000000004</v>
      </c>
      <c r="K13" s="93"/>
      <c r="L13" s="93">
        <v>1040</v>
      </c>
      <c r="M13" s="93"/>
      <c r="N13" s="93">
        <v>399.22</v>
      </c>
      <c r="O13" s="93"/>
      <c r="P13" s="93">
        <v>208</v>
      </c>
      <c r="Q13" s="93"/>
      <c r="R13" s="93">
        <v>99.045000000000002</v>
      </c>
      <c r="S13" s="93"/>
      <c r="T13" s="93">
        <v>613</v>
      </c>
      <c r="U13" s="93"/>
      <c r="V13" s="93">
        <v>340.4325</v>
      </c>
      <c r="W13" s="99"/>
    </row>
    <row r="14" spans="2:24" ht="24" customHeight="1">
      <c r="B14" s="98"/>
      <c r="C14" s="97" t="s">
        <v>51</v>
      </c>
      <c r="D14" s="93">
        <v>18</v>
      </c>
      <c r="E14" s="93"/>
      <c r="F14" s="93">
        <v>40.125</v>
      </c>
      <c r="G14" s="93"/>
      <c r="H14" s="93">
        <v>17</v>
      </c>
      <c r="I14" s="93"/>
      <c r="J14" s="93">
        <v>34.5</v>
      </c>
      <c r="K14" s="93"/>
      <c r="L14" s="93">
        <v>412</v>
      </c>
      <c r="M14" s="93"/>
      <c r="N14" s="93">
        <v>598.09749999999997</v>
      </c>
      <c r="O14" s="93"/>
      <c r="P14" s="93">
        <v>135</v>
      </c>
      <c r="Q14" s="93"/>
      <c r="R14" s="93">
        <v>203.125</v>
      </c>
      <c r="S14" s="93"/>
      <c r="T14" s="93">
        <v>375</v>
      </c>
      <c r="U14" s="93"/>
      <c r="V14" s="93">
        <v>500.41499999999996</v>
      </c>
      <c r="W14" s="99"/>
    </row>
    <row r="15" spans="2:24" ht="24" customHeight="1">
      <c r="B15" s="98"/>
      <c r="C15" s="97" t="s">
        <v>52</v>
      </c>
      <c r="D15" s="93">
        <v>17</v>
      </c>
      <c r="E15" s="93"/>
      <c r="F15" s="93">
        <v>85.212500000000006</v>
      </c>
      <c r="G15" s="93"/>
      <c r="H15" s="93">
        <v>5</v>
      </c>
      <c r="I15" s="93"/>
      <c r="J15" s="93">
        <v>19</v>
      </c>
      <c r="K15" s="93"/>
      <c r="L15" s="93">
        <v>121</v>
      </c>
      <c r="M15" s="93"/>
      <c r="N15" s="93">
        <v>87.125</v>
      </c>
      <c r="O15" s="93"/>
      <c r="P15" s="93">
        <v>62</v>
      </c>
      <c r="Q15" s="93"/>
      <c r="R15" s="93">
        <v>78.754999999999995</v>
      </c>
      <c r="S15" s="93"/>
      <c r="T15" s="93">
        <v>162</v>
      </c>
      <c r="U15" s="93"/>
      <c r="V15" s="93">
        <v>189.72499999999999</v>
      </c>
      <c r="W15" s="99"/>
    </row>
    <row r="16" spans="2:24" ht="24" customHeight="1">
      <c r="B16" s="98"/>
      <c r="C16" s="97" t="s">
        <v>53</v>
      </c>
      <c r="D16" s="93">
        <v>42</v>
      </c>
      <c r="E16" s="93"/>
      <c r="F16" s="93">
        <v>268.17500000000001</v>
      </c>
      <c r="G16" s="93"/>
      <c r="H16" s="93">
        <v>17</v>
      </c>
      <c r="I16" s="93"/>
      <c r="J16" s="93">
        <v>62.125</v>
      </c>
      <c r="K16" s="93"/>
      <c r="L16" s="93">
        <v>408</v>
      </c>
      <c r="M16" s="93"/>
      <c r="N16" s="93">
        <v>324.76250000000005</v>
      </c>
      <c r="O16" s="93"/>
      <c r="P16" s="93">
        <v>198</v>
      </c>
      <c r="Q16" s="93"/>
      <c r="R16" s="93">
        <v>308.67500000000001</v>
      </c>
      <c r="S16" s="93"/>
      <c r="T16" s="93">
        <v>471</v>
      </c>
      <c r="U16" s="93"/>
      <c r="V16" s="93">
        <v>643.82500000000005</v>
      </c>
      <c r="W16" s="99"/>
    </row>
    <row r="17" spans="2:23" ht="24" customHeight="1">
      <c r="B17" s="98"/>
      <c r="C17" s="97" t="s">
        <v>54</v>
      </c>
      <c r="D17" s="93">
        <v>87</v>
      </c>
      <c r="E17" s="93"/>
      <c r="F17" s="93">
        <v>608.50749999999994</v>
      </c>
      <c r="G17" s="93"/>
      <c r="H17" s="93">
        <v>21</v>
      </c>
      <c r="I17" s="93"/>
      <c r="J17" s="93">
        <v>103.5575</v>
      </c>
      <c r="K17" s="93"/>
      <c r="L17" s="93">
        <v>527</v>
      </c>
      <c r="M17" s="93"/>
      <c r="N17" s="93">
        <v>360.10500000000002</v>
      </c>
      <c r="O17" s="93"/>
      <c r="P17" s="93">
        <v>390</v>
      </c>
      <c r="Q17" s="93"/>
      <c r="R17" s="93">
        <v>586.71749999999997</v>
      </c>
      <c r="S17" s="93"/>
      <c r="T17" s="93">
        <v>647</v>
      </c>
      <c r="U17" s="93"/>
      <c r="V17" s="93">
        <v>1203.8899999999999</v>
      </c>
      <c r="W17" s="99"/>
    </row>
    <row r="18" spans="2:23" ht="24" customHeight="1">
      <c r="B18" s="98"/>
      <c r="C18" s="97" t="s">
        <v>55</v>
      </c>
      <c r="D18" s="93">
        <v>62</v>
      </c>
      <c r="E18" s="93"/>
      <c r="F18" s="93">
        <v>834.75</v>
      </c>
      <c r="G18" s="93"/>
      <c r="H18" s="93">
        <v>16</v>
      </c>
      <c r="I18" s="93"/>
      <c r="J18" s="93">
        <v>68.987499999999997</v>
      </c>
      <c r="K18" s="93"/>
      <c r="L18" s="93">
        <v>318</v>
      </c>
      <c r="M18" s="93"/>
      <c r="N18" s="93">
        <v>269.23</v>
      </c>
      <c r="O18" s="93"/>
      <c r="P18" s="93">
        <v>241</v>
      </c>
      <c r="Q18" s="93"/>
      <c r="R18" s="93">
        <v>412.95249999999999</v>
      </c>
      <c r="S18" s="93"/>
      <c r="T18" s="93">
        <v>354</v>
      </c>
      <c r="U18" s="93"/>
      <c r="V18" s="93">
        <v>1023.2349999999999</v>
      </c>
      <c r="W18" s="99"/>
    </row>
    <row r="19" spans="2:23" ht="24" customHeight="1">
      <c r="B19" s="98"/>
      <c r="C19" s="97" t="s">
        <v>56</v>
      </c>
      <c r="D19" s="93">
        <v>80</v>
      </c>
      <c r="E19" s="93"/>
      <c r="F19" s="93">
        <v>1399.5</v>
      </c>
      <c r="G19" s="93"/>
      <c r="H19" s="93">
        <v>11</v>
      </c>
      <c r="I19" s="93"/>
      <c r="J19" s="93">
        <v>236.67500000000001</v>
      </c>
      <c r="K19" s="93"/>
      <c r="L19" s="93">
        <v>197</v>
      </c>
      <c r="M19" s="93"/>
      <c r="N19" s="93">
        <v>190.38750000000002</v>
      </c>
      <c r="O19" s="93"/>
      <c r="P19" s="93">
        <v>165</v>
      </c>
      <c r="Q19" s="93"/>
      <c r="R19" s="93">
        <v>271.61250000000001</v>
      </c>
      <c r="S19" s="93"/>
      <c r="T19" s="93">
        <v>225</v>
      </c>
      <c r="U19" s="93"/>
      <c r="V19" s="93">
        <v>833.71500000000003</v>
      </c>
      <c r="W19" s="99"/>
    </row>
    <row r="20" spans="2:23" ht="24" customHeight="1">
      <c r="B20" s="98"/>
      <c r="C20" s="97" t="s">
        <v>57</v>
      </c>
      <c r="D20" s="93">
        <v>20</v>
      </c>
      <c r="E20" s="93"/>
      <c r="F20" s="93">
        <v>732.75</v>
      </c>
      <c r="G20" s="93"/>
      <c r="H20" s="93">
        <v>1</v>
      </c>
      <c r="I20" s="93"/>
      <c r="J20" s="93">
        <v>22</v>
      </c>
      <c r="K20" s="93"/>
      <c r="L20" s="93">
        <v>8</v>
      </c>
      <c r="M20" s="93"/>
      <c r="N20" s="93">
        <v>16.875</v>
      </c>
      <c r="O20" s="93"/>
      <c r="P20" s="93">
        <v>25</v>
      </c>
      <c r="Q20" s="93"/>
      <c r="R20" s="93">
        <v>100.5</v>
      </c>
      <c r="S20" s="93"/>
      <c r="T20" s="93">
        <v>15</v>
      </c>
      <c r="U20" s="93"/>
      <c r="V20" s="93">
        <v>253.5</v>
      </c>
      <c r="W20" s="99"/>
    </row>
    <row r="21" spans="2:23" ht="24" customHeight="1">
      <c r="B21" s="98"/>
      <c r="C21" s="97" t="s">
        <v>58</v>
      </c>
      <c r="D21" s="93">
        <v>2</v>
      </c>
      <c r="E21" s="93"/>
      <c r="F21" s="93">
        <v>9221</v>
      </c>
      <c r="G21" s="93"/>
      <c r="H21" s="93">
        <v>3</v>
      </c>
      <c r="I21" s="93"/>
      <c r="J21" s="93">
        <v>79</v>
      </c>
      <c r="K21" s="93"/>
      <c r="L21" s="93">
        <v>4</v>
      </c>
      <c r="M21" s="93"/>
      <c r="N21" s="93">
        <v>1010</v>
      </c>
      <c r="O21" s="93"/>
      <c r="P21" s="93">
        <v>3</v>
      </c>
      <c r="Q21" s="93"/>
      <c r="R21" s="93">
        <v>506</v>
      </c>
      <c r="S21" s="93"/>
      <c r="T21" s="93">
        <v>2</v>
      </c>
      <c r="U21" s="93"/>
      <c r="V21" s="93">
        <v>1839</v>
      </c>
      <c r="W21" s="99"/>
    </row>
    <row r="22" spans="2:23" ht="11.25" customHeight="1">
      <c r="B22" s="101"/>
      <c r="C22" s="42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02"/>
    </row>
    <row r="23" spans="2:23" ht="4.5" customHeight="1">
      <c r="B23" s="37"/>
      <c r="C23" s="38"/>
      <c r="D23" s="38"/>
      <c r="E23" s="38"/>
      <c r="F23" s="38"/>
      <c r="G23" s="38"/>
      <c r="H23" s="38"/>
      <c r="I23" s="38"/>
      <c r="J23" s="38"/>
      <c r="K23" s="38"/>
      <c r="L23" s="37"/>
      <c r="M23" s="37"/>
      <c r="N23" s="37"/>
      <c r="O23" s="37"/>
      <c r="P23" s="37"/>
      <c r="Q23" s="37"/>
      <c r="R23" s="37"/>
      <c r="S23" s="37"/>
    </row>
    <row r="24" spans="2:23" ht="19.5" customHeight="1">
      <c r="C24" s="31" t="s">
        <v>18</v>
      </c>
      <c r="D24" s="39"/>
      <c r="E24" s="39"/>
      <c r="F24" s="39"/>
      <c r="G24" s="39"/>
      <c r="H24" s="39"/>
      <c r="I24" s="39"/>
      <c r="J24" s="39"/>
      <c r="K24" s="39"/>
    </row>
    <row r="25" spans="2:23" ht="15.75" customHeight="1">
      <c r="C25" s="31" t="s">
        <v>16</v>
      </c>
      <c r="D25" s="40"/>
      <c r="E25" s="40"/>
      <c r="F25" s="40"/>
      <c r="G25" s="40"/>
      <c r="H25" s="40"/>
      <c r="I25" s="40"/>
      <c r="J25" s="40"/>
      <c r="K25" s="40"/>
    </row>
    <row r="26" spans="2:23" ht="20.100000000000001" customHeight="1"/>
    <row r="27" spans="2:23" ht="20.100000000000001" customHeight="1"/>
  </sheetData>
  <mergeCells count="39">
    <mergeCell ref="P7:S7"/>
    <mergeCell ref="L7:O7"/>
    <mergeCell ref="D9:E9"/>
    <mergeCell ref="F9:G9"/>
    <mergeCell ref="H9:I9"/>
    <mergeCell ref="J9:K9"/>
    <mergeCell ref="H6:K6"/>
    <mergeCell ref="D7:G7"/>
    <mergeCell ref="H7:K7"/>
    <mergeCell ref="D10:E10"/>
    <mergeCell ref="H10:I10"/>
    <mergeCell ref="J10:K10"/>
    <mergeCell ref="B5:C5"/>
    <mergeCell ref="B10:C10"/>
    <mergeCell ref="P10:Q10"/>
    <mergeCell ref="R10:S10"/>
    <mergeCell ref="P9:Q9"/>
    <mergeCell ref="R9:S9"/>
    <mergeCell ref="N10:O10"/>
    <mergeCell ref="L9:M9"/>
    <mergeCell ref="N9:O9"/>
    <mergeCell ref="D6:G6"/>
    <mergeCell ref="B6:C6"/>
    <mergeCell ref="P6:S6"/>
    <mergeCell ref="L10:M10"/>
    <mergeCell ref="B7:C7"/>
    <mergeCell ref="B8:C8"/>
    <mergeCell ref="B9:C9"/>
    <mergeCell ref="L5:O5"/>
    <mergeCell ref="L6:O6"/>
    <mergeCell ref="P5:S5"/>
    <mergeCell ref="T5:W5"/>
    <mergeCell ref="T6:W6"/>
    <mergeCell ref="T7:W7"/>
    <mergeCell ref="T9:U9"/>
    <mergeCell ref="V9:W9"/>
    <mergeCell ref="T10:U10"/>
    <mergeCell ref="V10:W10"/>
    <mergeCell ref="T8:W8"/>
  </mergeCells>
  <pageMargins left="0.25" right="0.31496062992125984" top="0.42" bottom="0.31496062992125984" header="0.19685039370078741" footer="0.19685039370078741"/>
  <pageSetup paperSize="9" scale="98" orientation="landscape" r:id="rId1"/>
  <headerFooter alignWithMargins="0">
    <oddFooter xml:space="preserve">&amp;C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V40"/>
  <sheetViews>
    <sheetView topLeftCell="A26" workbookViewId="0">
      <selection activeCell="B36" sqref="B36:T36"/>
    </sheetView>
  </sheetViews>
  <sheetFormatPr defaultRowHeight="21"/>
  <cols>
    <col min="1" max="1" width="30" style="67" customWidth="1"/>
    <col min="2" max="2" width="10.6640625" style="67" customWidth="1"/>
    <col min="3" max="3" width="2" style="67" customWidth="1"/>
    <col min="4" max="4" width="14.1640625" style="67" customWidth="1"/>
    <col min="5" max="5" width="2.33203125" style="67" customWidth="1"/>
    <col min="6" max="6" width="10.5" style="67" customWidth="1"/>
    <col min="7" max="7" width="3" style="67" customWidth="1"/>
    <col min="8" max="8" width="9.33203125" style="67"/>
    <col min="9" max="9" width="2.5" style="67" customWidth="1"/>
    <col min="10" max="10" width="10.33203125" style="67" customWidth="1"/>
    <col min="11" max="11" width="2.33203125" style="67" customWidth="1"/>
    <col min="12" max="12" width="12.1640625" style="67" customWidth="1"/>
    <col min="13" max="13" width="2.33203125" style="67" customWidth="1"/>
    <col min="14" max="14" width="10.1640625" style="67" customWidth="1"/>
    <col min="15" max="15" width="2" style="67" customWidth="1"/>
    <col min="16" max="16" width="12" style="67" customWidth="1"/>
    <col min="17" max="17" width="1.83203125" style="67" customWidth="1"/>
    <col min="18" max="18" width="10.1640625" style="67" customWidth="1"/>
    <col min="19" max="19" width="2.6640625" style="67" customWidth="1"/>
    <col min="20" max="20" width="10.33203125" style="67" customWidth="1"/>
    <col min="21" max="16384" width="9.33203125" style="67"/>
  </cols>
  <sheetData>
    <row r="1" spans="1:22" s="61" customFormat="1" ht="26.25" customHeight="1">
      <c r="A1" s="62" t="s">
        <v>96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T1" s="63" t="s">
        <v>61</v>
      </c>
      <c r="U1" s="60"/>
      <c r="V1" s="60"/>
    </row>
    <row r="2" spans="1:22" s="61" customFormat="1" ht="26.25" customHeight="1">
      <c r="A2" s="64" t="s">
        <v>97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80"/>
      <c r="S2" s="80"/>
      <c r="T2" s="66" t="s">
        <v>63</v>
      </c>
      <c r="U2" s="60"/>
      <c r="V2" s="60"/>
    </row>
    <row r="3" spans="1:22" ht="48.75" customHeight="1">
      <c r="A3" s="142" t="s">
        <v>64</v>
      </c>
      <c r="B3" s="137" t="s">
        <v>98</v>
      </c>
      <c r="C3" s="138"/>
      <c r="D3" s="147"/>
      <c r="E3" s="90"/>
      <c r="F3" s="137" t="s">
        <v>99</v>
      </c>
      <c r="G3" s="138"/>
      <c r="H3" s="147"/>
      <c r="I3" s="90"/>
      <c r="J3" s="137" t="s">
        <v>100</v>
      </c>
      <c r="K3" s="138"/>
      <c r="L3" s="147"/>
      <c r="M3" s="90"/>
      <c r="N3" s="137" t="s">
        <v>101</v>
      </c>
      <c r="O3" s="138"/>
      <c r="P3" s="147"/>
      <c r="Q3" s="90"/>
      <c r="R3" s="137" t="s">
        <v>102</v>
      </c>
      <c r="S3" s="138"/>
      <c r="T3" s="138"/>
      <c r="U3" s="81"/>
      <c r="V3" s="81"/>
    </row>
    <row r="4" spans="1:22">
      <c r="A4" s="143"/>
      <c r="B4" s="139"/>
      <c r="C4" s="140"/>
      <c r="D4" s="141"/>
      <c r="E4" s="91"/>
      <c r="F4" s="139"/>
      <c r="G4" s="140"/>
      <c r="H4" s="141"/>
      <c r="I4" s="91"/>
      <c r="J4" s="139"/>
      <c r="K4" s="140"/>
      <c r="L4" s="141"/>
      <c r="M4" s="91"/>
      <c r="N4" s="139" t="s">
        <v>7</v>
      </c>
      <c r="O4" s="140"/>
      <c r="P4" s="141"/>
      <c r="Q4" s="91"/>
      <c r="R4" s="139"/>
      <c r="S4" s="140"/>
      <c r="T4" s="140"/>
      <c r="U4" s="79"/>
      <c r="V4" s="79"/>
    </row>
    <row r="5" spans="1:22" ht="49.5" customHeight="1">
      <c r="A5" s="144"/>
      <c r="B5" s="68" t="s">
        <v>73</v>
      </c>
      <c r="C5" s="68"/>
      <c r="D5" s="68" t="s">
        <v>72</v>
      </c>
      <c r="E5" s="68"/>
      <c r="F5" s="68" t="s">
        <v>73</v>
      </c>
      <c r="G5" s="68"/>
      <c r="H5" s="68" t="s">
        <v>72</v>
      </c>
      <c r="I5" s="68"/>
      <c r="J5" s="68" t="s">
        <v>73</v>
      </c>
      <c r="K5" s="68"/>
      <c r="L5" s="68" t="s">
        <v>72</v>
      </c>
      <c r="M5" s="68"/>
      <c r="N5" s="68" t="s">
        <v>73</v>
      </c>
      <c r="O5" s="68"/>
      <c r="P5" s="68" t="s">
        <v>72</v>
      </c>
      <c r="Q5" s="68"/>
      <c r="R5" s="68" t="s">
        <v>73</v>
      </c>
      <c r="S5" s="69"/>
      <c r="T5" s="69" t="s">
        <v>72</v>
      </c>
      <c r="U5" s="79"/>
      <c r="V5" s="79"/>
    </row>
    <row r="6" spans="1:22" ht="42">
      <c r="A6" s="70" t="s">
        <v>74</v>
      </c>
      <c r="B6" s="73">
        <v>340</v>
      </c>
      <c r="C6" s="73"/>
      <c r="D6" s="71">
        <v>13199.27</v>
      </c>
      <c r="E6" s="71"/>
      <c r="F6" s="73">
        <v>104</v>
      </c>
      <c r="G6" s="73"/>
      <c r="H6" s="73">
        <v>630.4325</v>
      </c>
      <c r="I6" s="73"/>
      <c r="J6" s="72">
        <v>3035</v>
      </c>
      <c r="K6" s="72"/>
      <c r="L6" s="71">
        <v>3255.8024999999998</v>
      </c>
      <c r="M6" s="71"/>
      <c r="N6" s="72">
        <v>1427</v>
      </c>
      <c r="O6" s="72"/>
      <c r="P6" s="71">
        <v>2567.3825000000002</v>
      </c>
      <c r="Q6" s="71"/>
      <c r="R6" s="72">
        <v>2864</v>
      </c>
      <c r="S6" s="72"/>
      <c r="T6" s="71">
        <v>6827.7375000000002</v>
      </c>
      <c r="U6" s="79"/>
      <c r="V6" s="79"/>
    </row>
    <row r="7" spans="1:22">
      <c r="A7" s="74">
        <v>0</v>
      </c>
      <c r="B7" s="73">
        <v>1</v>
      </c>
      <c r="C7" s="73"/>
      <c r="D7" s="73">
        <v>0.25</v>
      </c>
      <c r="E7" s="73"/>
      <c r="F7" s="73">
        <v>5</v>
      </c>
      <c r="G7" s="73"/>
      <c r="H7" s="73">
        <v>0.71250000000000002</v>
      </c>
      <c r="I7" s="73"/>
      <c r="J7" s="73">
        <v>298</v>
      </c>
      <c r="K7" s="73"/>
      <c r="L7" s="73">
        <v>42.407499999999999</v>
      </c>
      <c r="M7" s="73"/>
      <c r="N7" s="73">
        <v>83</v>
      </c>
      <c r="O7" s="73"/>
      <c r="P7" s="73">
        <v>12.92</v>
      </c>
      <c r="Q7" s="73"/>
      <c r="R7" s="73">
        <v>119</v>
      </c>
      <c r="S7" s="73"/>
      <c r="T7" s="73">
        <v>28.357500000000002</v>
      </c>
      <c r="U7" s="79"/>
      <c r="V7" s="79"/>
    </row>
    <row r="8" spans="1:22">
      <c r="A8" s="74">
        <v>0.1</v>
      </c>
      <c r="B8" s="73">
        <v>11</v>
      </c>
      <c r="C8" s="73"/>
      <c r="D8" s="73">
        <v>9</v>
      </c>
      <c r="E8" s="73"/>
      <c r="F8" s="73">
        <v>8</v>
      </c>
      <c r="G8" s="73"/>
      <c r="H8" s="73">
        <v>3.875</v>
      </c>
      <c r="I8" s="73"/>
      <c r="J8" s="73">
        <v>742</v>
      </c>
      <c r="K8" s="73"/>
      <c r="L8" s="73">
        <v>356.8125</v>
      </c>
      <c r="M8" s="73"/>
      <c r="N8" s="73">
        <v>125</v>
      </c>
      <c r="O8" s="73"/>
      <c r="P8" s="73">
        <v>86.125</v>
      </c>
      <c r="Q8" s="73"/>
      <c r="R8" s="73">
        <v>494</v>
      </c>
      <c r="S8" s="73"/>
      <c r="T8" s="73">
        <v>312.07499999999999</v>
      </c>
      <c r="U8" s="79"/>
      <c r="V8" s="79"/>
    </row>
    <row r="9" spans="1:22" s="85" customFormat="1" ht="42">
      <c r="A9" s="82"/>
      <c r="B9" s="84">
        <f>B7+B8</f>
        <v>12</v>
      </c>
      <c r="C9" s="84"/>
      <c r="D9" s="84">
        <f t="shared" ref="D9:T9" si="0">D7+D8</f>
        <v>9.25</v>
      </c>
      <c r="E9" s="84"/>
      <c r="F9" s="84">
        <f t="shared" si="0"/>
        <v>13</v>
      </c>
      <c r="G9" s="84"/>
      <c r="H9" s="84">
        <f t="shared" si="0"/>
        <v>4.5875000000000004</v>
      </c>
      <c r="I9" s="84"/>
      <c r="J9" s="84">
        <f t="shared" si="0"/>
        <v>1040</v>
      </c>
      <c r="K9" s="84"/>
      <c r="L9" s="84">
        <f t="shared" si="0"/>
        <v>399.22</v>
      </c>
      <c r="M9" s="84"/>
      <c r="N9" s="84">
        <f t="shared" si="0"/>
        <v>208</v>
      </c>
      <c r="O9" s="84"/>
      <c r="P9" s="84">
        <f t="shared" si="0"/>
        <v>99.045000000000002</v>
      </c>
      <c r="Q9" s="84"/>
      <c r="R9" s="84">
        <f t="shared" si="0"/>
        <v>613</v>
      </c>
      <c r="S9" s="84"/>
      <c r="T9" s="84">
        <f t="shared" si="0"/>
        <v>340.4325</v>
      </c>
      <c r="U9" s="86"/>
      <c r="V9" s="86"/>
    </row>
    <row r="10" spans="1:22" ht="42">
      <c r="A10" s="74" t="s">
        <v>75</v>
      </c>
      <c r="B10" s="73">
        <v>9</v>
      </c>
      <c r="C10" s="73"/>
      <c r="D10" s="73">
        <v>15</v>
      </c>
      <c r="E10" s="73"/>
      <c r="F10" s="73">
        <v>10</v>
      </c>
      <c r="G10" s="73"/>
      <c r="H10" s="73">
        <v>12.7</v>
      </c>
      <c r="I10" s="73"/>
      <c r="J10" s="73">
        <v>249</v>
      </c>
      <c r="K10" s="73"/>
      <c r="L10" s="73">
        <v>247.69749999999999</v>
      </c>
      <c r="M10" s="73"/>
      <c r="N10" s="73">
        <v>74</v>
      </c>
      <c r="O10" s="73"/>
      <c r="P10" s="73">
        <v>87.75</v>
      </c>
      <c r="Q10" s="73"/>
      <c r="R10" s="73">
        <v>211</v>
      </c>
      <c r="S10" s="73"/>
      <c r="T10" s="73">
        <v>266.5575</v>
      </c>
      <c r="U10" s="79"/>
      <c r="V10" s="79"/>
    </row>
    <row r="11" spans="1:22" ht="42">
      <c r="A11" s="74" t="s">
        <v>76</v>
      </c>
      <c r="B11" s="73">
        <v>9</v>
      </c>
      <c r="C11" s="73"/>
      <c r="D11" s="73">
        <v>25.125</v>
      </c>
      <c r="E11" s="73"/>
      <c r="F11" s="73">
        <v>7</v>
      </c>
      <c r="G11" s="73"/>
      <c r="H11" s="73">
        <v>21.8</v>
      </c>
      <c r="I11" s="73"/>
      <c r="J11" s="73">
        <v>163</v>
      </c>
      <c r="K11" s="73"/>
      <c r="L11" s="73">
        <v>350.4</v>
      </c>
      <c r="M11" s="73"/>
      <c r="N11" s="73">
        <v>61</v>
      </c>
      <c r="O11" s="73"/>
      <c r="P11" s="73">
        <v>115.375</v>
      </c>
      <c r="Q11" s="73"/>
      <c r="R11" s="73">
        <v>164</v>
      </c>
      <c r="S11" s="73"/>
      <c r="T11" s="73">
        <v>233.85749999999999</v>
      </c>
      <c r="U11" s="79"/>
      <c r="V11" s="79"/>
    </row>
    <row r="12" spans="1:22" s="85" customFormat="1">
      <c r="A12" s="82"/>
      <c r="B12" s="84">
        <f>B10+B11</f>
        <v>18</v>
      </c>
      <c r="C12" s="84"/>
      <c r="D12" s="84">
        <f t="shared" ref="D12:T12" si="1">D10+D11</f>
        <v>40.125</v>
      </c>
      <c r="E12" s="84"/>
      <c r="F12" s="84">
        <f t="shared" si="1"/>
        <v>17</v>
      </c>
      <c r="G12" s="84"/>
      <c r="H12" s="84">
        <f t="shared" si="1"/>
        <v>34.5</v>
      </c>
      <c r="I12" s="84"/>
      <c r="J12" s="84">
        <f t="shared" si="1"/>
        <v>412</v>
      </c>
      <c r="K12" s="84"/>
      <c r="L12" s="84">
        <f t="shared" si="1"/>
        <v>598.09749999999997</v>
      </c>
      <c r="M12" s="84"/>
      <c r="N12" s="84">
        <f t="shared" si="1"/>
        <v>135</v>
      </c>
      <c r="O12" s="84"/>
      <c r="P12" s="84">
        <f t="shared" si="1"/>
        <v>203.125</v>
      </c>
      <c r="Q12" s="84"/>
      <c r="R12" s="84">
        <f t="shared" si="1"/>
        <v>375</v>
      </c>
      <c r="S12" s="84"/>
      <c r="T12" s="84">
        <f t="shared" si="1"/>
        <v>500.41499999999996</v>
      </c>
      <c r="U12" s="86"/>
      <c r="V12" s="86"/>
    </row>
    <row r="13" spans="1:22">
      <c r="A13" s="74" t="s">
        <v>77</v>
      </c>
      <c r="B13" s="73">
        <v>8</v>
      </c>
      <c r="C13" s="73"/>
      <c r="D13" s="73">
        <v>28.75</v>
      </c>
      <c r="E13" s="73"/>
      <c r="F13" s="73">
        <v>2</v>
      </c>
      <c r="G13" s="73"/>
      <c r="H13" s="73">
        <v>8</v>
      </c>
      <c r="I13" s="73"/>
      <c r="J13" s="73">
        <v>67</v>
      </c>
      <c r="K13" s="73"/>
      <c r="L13" s="73">
        <v>44.092500000000001</v>
      </c>
      <c r="M13" s="73"/>
      <c r="N13" s="73">
        <v>35</v>
      </c>
      <c r="O13" s="73"/>
      <c r="P13" s="73">
        <v>38.005000000000003</v>
      </c>
      <c r="Q13" s="73"/>
      <c r="R13" s="73">
        <v>98</v>
      </c>
      <c r="S13" s="73"/>
      <c r="T13" s="73">
        <v>111.47</v>
      </c>
      <c r="U13" s="79"/>
      <c r="V13" s="79"/>
    </row>
    <row r="14" spans="1:22">
      <c r="A14" s="74" t="s">
        <v>78</v>
      </c>
      <c r="B14" s="73">
        <v>9</v>
      </c>
      <c r="C14" s="73"/>
      <c r="D14" s="73">
        <v>56.462499999999999</v>
      </c>
      <c r="E14" s="73"/>
      <c r="F14" s="73">
        <v>3</v>
      </c>
      <c r="G14" s="73"/>
      <c r="H14" s="73">
        <v>11</v>
      </c>
      <c r="I14" s="73"/>
      <c r="J14" s="73">
        <v>54</v>
      </c>
      <c r="K14" s="73"/>
      <c r="L14" s="73">
        <v>43.032499999999999</v>
      </c>
      <c r="M14" s="73"/>
      <c r="N14" s="73">
        <v>27</v>
      </c>
      <c r="O14" s="73"/>
      <c r="P14" s="73">
        <v>40.75</v>
      </c>
      <c r="Q14" s="73"/>
      <c r="R14" s="73">
        <v>64</v>
      </c>
      <c r="S14" s="73"/>
      <c r="T14" s="73">
        <v>78.254999999999995</v>
      </c>
      <c r="U14" s="79"/>
      <c r="V14" s="79"/>
    </row>
    <row r="15" spans="1:22" s="85" customFormat="1">
      <c r="A15" s="82"/>
      <c r="B15" s="84">
        <f>B13+B14</f>
        <v>17</v>
      </c>
      <c r="C15" s="84"/>
      <c r="D15" s="84">
        <f t="shared" ref="D15:T15" si="2">D13+D14</f>
        <v>85.212500000000006</v>
      </c>
      <c r="E15" s="84"/>
      <c r="F15" s="84">
        <f t="shared" si="2"/>
        <v>5</v>
      </c>
      <c r="G15" s="84"/>
      <c r="H15" s="84">
        <f t="shared" si="2"/>
        <v>19</v>
      </c>
      <c r="I15" s="84"/>
      <c r="J15" s="84">
        <f t="shared" si="2"/>
        <v>121</v>
      </c>
      <c r="K15" s="84"/>
      <c r="L15" s="84">
        <f t="shared" si="2"/>
        <v>87.125</v>
      </c>
      <c r="M15" s="84"/>
      <c r="N15" s="84">
        <f t="shared" si="2"/>
        <v>62</v>
      </c>
      <c r="O15" s="84"/>
      <c r="P15" s="84">
        <f t="shared" si="2"/>
        <v>78.754999999999995</v>
      </c>
      <c r="Q15" s="84"/>
      <c r="R15" s="84">
        <f t="shared" si="2"/>
        <v>162</v>
      </c>
      <c r="S15" s="84"/>
      <c r="T15" s="84">
        <f t="shared" si="2"/>
        <v>189.72499999999999</v>
      </c>
      <c r="U15" s="86"/>
      <c r="V15" s="86"/>
    </row>
    <row r="16" spans="1:22" ht="42">
      <c r="A16" s="74" t="s">
        <v>79</v>
      </c>
      <c r="B16" s="73">
        <v>17</v>
      </c>
      <c r="C16" s="73"/>
      <c r="D16" s="73">
        <v>106.5</v>
      </c>
      <c r="E16" s="73"/>
      <c r="F16" s="73">
        <v>8</v>
      </c>
      <c r="G16" s="73"/>
      <c r="H16" s="73">
        <v>40.875</v>
      </c>
      <c r="I16" s="73"/>
      <c r="J16" s="73">
        <v>227</v>
      </c>
      <c r="K16" s="73"/>
      <c r="L16" s="73">
        <v>196.77</v>
      </c>
      <c r="M16" s="73"/>
      <c r="N16" s="73">
        <v>95</v>
      </c>
      <c r="O16" s="73"/>
      <c r="P16" s="73">
        <v>145.375</v>
      </c>
      <c r="Q16" s="73"/>
      <c r="R16" s="73">
        <v>257</v>
      </c>
      <c r="S16" s="73"/>
      <c r="T16" s="73">
        <v>375.42250000000001</v>
      </c>
      <c r="U16" s="79"/>
      <c r="V16" s="79"/>
    </row>
    <row r="17" spans="1:22" ht="42">
      <c r="A17" s="74" t="s">
        <v>80</v>
      </c>
      <c r="B17" s="73">
        <v>25</v>
      </c>
      <c r="C17" s="73"/>
      <c r="D17" s="73">
        <v>161.67500000000001</v>
      </c>
      <c r="E17" s="73"/>
      <c r="F17" s="73">
        <v>9</v>
      </c>
      <c r="G17" s="73"/>
      <c r="H17" s="73">
        <v>21.25</v>
      </c>
      <c r="I17" s="73"/>
      <c r="J17" s="73">
        <v>181</v>
      </c>
      <c r="K17" s="73"/>
      <c r="L17" s="73">
        <v>127.99250000000001</v>
      </c>
      <c r="M17" s="73"/>
      <c r="N17" s="73">
        <v>103</v>
      </c>
      <c r="O17" s="73"/>
      <c r="P17" s="73">
        <v>163.30000000000001</v>
      </c>
      <c r="Q17" s="73"/>
      <c r="R17" s="73">
        <v>214</v>
      </c>
      <c r="S17" s="73"/>
      <c r="T17" s="73">
        <v>268.40249999999997</v>
      </c>
      <c r="U17" s="79"/>
      <c r="V17" s="79"/>
    </row>
    <row r="18" spans="1:22" s="85" customFormat="1">
      <c r="A18" s="82"/>
      <c r="B18" s="84">
        <f>B16+B17</f>
        <v>42</v>
      </c>
      <c r="C18" s="84"/>
      <c r="D18" s="84">
        <f t="shared" ref="D18:T18" si="3">D16+D17</f>
        <v>268.17500000000001</v>
      </c>
      <c r="E18" s="84"/>
      <c r="F18" s="84">
        <f t="shared" si="3"/>
        <v>17</v>
      </c>
      <c r="G18" s="84"/>
      <c r="H18" s="84">
        <f t="shared" si="3"/>
        <v>62.125</v>
      </c>
      <c r="I18" s="84"/>
      <c r="J18" s="84">
        <f t="shared" si="3"/>
        <v>408</v>
      </c>
      <c r="K18" s="84"/>
      <c r="L18" s="84">
        <f t="shared" si="3"/>
        <v>324.76250000000005</v>
      </c>
      <c r="M18" s="84"/>
      <c r="N18" s="84">
        <f t="shared" si="3"/>
        <v>198</v>
      </c>
      <c r="O18" s="84"/>
      <c r="P18" s="84">
        <f t="shared" si="3"/>
        <v>308.67500000000001</v>
      </c>
      <c r="Q18" s="84"/>
      <c r="R18" s="84">
        <f t="shared" si="3"/>
        <v>471</v>
      </c>
      <c r="S18" s="84"/>
      <c r="T18" s="84">
        <f t="shared" si="3"/>
        <v>643.82500000000005</v>
      </c>
      <c r="U18" s="86"/>
      <c r="V18" s="86"/>
    </row>
    <row r="19" spans="1:22">
      <c r="A19" s="74" t="s">
        <v>81</v>
      </c>
      <c r="B19" s="73">
        <v>24</v>
      </c>
      <c r="C19" s="73"/>
      <c r="D19" s="73">
        <v>144.75749999999999</v>
      </c>
      <c r="E19" s="73"/>
      <c r="F19" s="73">
        <v>5</v>
      </c>
      <c r="G19" s="73"/>
      <c r="H19" s="73">
        <v>24.55</v>
      </c>
      <c r="I19" s="73"/>
      <c r="J19" s="73">
        <v>177</v>
      </c>
      <c r="K19" s="73"/>
      <c r="L19" s="73">
        <v>142.08750000000001</v>
      </c>
      <c r="M19" s="73"/>
      <c r="N19" s="73">
        <v>106</v>
      </c>
      <c r="O19" s="73"/>
      <c r="P19" s="73">
        <v>155.875</v>
      </c>
      <c r="Q19" s="73"/>
      <c r="R19" s="73">
        <v>201</v>
      </c>
      <c r="S19" s="73"/>
      <c r="T19" s="73">
        <v>295.52999999999997</v>
      </c>
      <c r="U19" s="79"/>
      <c r="V19" s="79"/>
    </row>
    <row r="20" spans="1:22" ht="42">
      <c r="A20" s="74" t="s">
        <v>82</v>
      </c>
      <c r="B20" s="73">
        <v>16</v>
      </c>
      <c r="C20" s="73"/>
      <c r="D20" s="73">
        <v>123</v>
      </c>
      <c r="E20" s="73"/>
      <c r="F20" s="73">
        <v>6</v>
      </c>
      <c r="G20" s="73"/>
      <c r="H20" s="73">
        <v>47.557499999999997</v>
      </c>
      <c r="I20" s="73"/>
      <c r="J20" s="73">
        <v>130</v>
      </c>
      <c r="K20" s="73"/>
      <c r="L20" s="73">
        <v>72.742500000000007</v>
      </c>
      <c r="M20" s="73"/>
      <c r="N20" s="73">
        <v>101</v>
      </c>
      <c r="O20" s="73"/>
      <c r="P20" s="73">
        <v>121.505</v>
      </c>
      <c r="Q20" s="73"/>
      <c r="R20" s="73">
        <v>164</v>
      </c>
      <c r="S20" s="73"/>
      <c r="T20" s="73">
        <v>267.82499999999999</v>
      </c>
      <c r="U20" s="79"/>
      <c r="V20" s="79"/>
    </row>
    <row r="21" spans="1:22">
      <c r="A21" s="74" t="s">
        <v>83</v>
      </c>
      <c r="B21" s="73">
        <v>47</v>
      </c>
      <c r="C21" s="73"/>
      <c r="D21" s="73">
        <v>340.75</v>
      </c>
      <c r="E21" s="73"/>
      <c r="F21" s="73">
        <v>10</v>
      </c>
      <c r="G21" s="73"/>
      <c r="H21" s="73">
        <v>31.45</v>
      </c>
      <c r="I21" s="73"/>
      <c r="J21" s="73">
        <v>220</v>
      </c>
      <c r="K21" s="73"/>
      <c r="L21" s="73">
        <v>145.27500000000001</v>
      </c>
      <c r="M21" s="73"/>
      <c r="N21" s="73">
        <v>183</v>
      </c>
      <c r="O21" s="73"/>
      <c r="P21" s="73">
        <v>309.33749999999998</v>
      </c>
      <c r="Q21" s="73"/>
      <c r="R21" s="73">
        <v>282</v>
      </c>
      <c r="S21" s="73"/>
      <c r="T21" s="73">
        <v>640.53499999999997</v>
      </c>
      <c r="U21" s="79"/>
      <c r="V21" s="79"/>
    </row>
    <row r="22" spans="1:22" s="85" customFormat="1" ht="42">
      <c r="A22" s="82"/>
      <c r="B22" s="84">
        <f>B19+B20+B21</f>
        <v>87</v>
      </c>
      <c r="C22" s="84"/>
      <c r="D22" s="84">
        <f t="shared" ref="D22:T22" si="4">D19+D20+D21</f>
        <v>608.50749999999994</v>
      </c>
      <c r="E22" s="84"/>
      <c r="F22" s="84">
        <f t="shared" si="4"/>
        <v>21</v>
      </c>
      <c r="G22" s="84"/>
      <c r="H22" s="84">
        <f t="shared" si="4"/>
        <v>103.5575</v>
      </c>
      <c r="I22" s="84"/>
      <c r="J22" s="84">
        <f t="shared" si="4"/>
        <v>527</v>
      </c>
      <c r="K22" s="84"/>
      <c r="L22" s="84">
        <f t="shared" si="4"/>
        <v>360.10500000000002</v>
      </c>
      <c r="M22" s="84"/>
      <c r="N22" s="84">
        <f t="shared" si="4"/>
        <v>390</v>
      </c>
      <c r="O22" s="84"/>
      <c r="P22" s="84">
        <f t="shared" si="4"/>
        <v>586.71749999999997</v>
      </c>
      <c r="Q22" s="84"/>
      <c r="R22" s="84">
        <f t="shared" si="4"/>
        <v>647</v>
      </c>
      <c r="S22" s="84"/>
      <c r="T22" s="84">
        <f t="shared" si="4"/>
        <v>1203.8899999999999</v>
      </c>
      <c r="U22" s="86"/>
      <c r="V22" s="86"/>
    </row>
    <row r="23" spans="1:22" ht="42">
      <c r="A23" s="74" t="s">
        <v>84</v>
      </c>
      <c r="B23" s="73">
        <v>39</v>
      </c>
      <c r="C23" s="73"/>
      <c r="D23" s="73">
        <v>559.75</v>
      </c>
      <c r="E23" s="73"/>
      <c r="F23" s="73">
        <v>12</v>
      </c>
      <c r="G23" s="73"/>
      <c r="H23" s="73">
        <v>66.862499999999997</v>
      </c>
      <c r="I23" s="73"/>
      <c r="J23" s="73">
        <v>194</v>
      </c>
      <c r="K23" s="73"/>
      <c r="L23" s="73">
        <v>168.35</v>
      </c>
      <c r="M23" s="73"/>
      <c r="N23" s="73">
        <v>141</v>
      </c>
      <c r="O23" s="73"/>
      <c r="P23" s="73">
        <v>247</v>
      </c>
      <c r="Q23" s="73"/>
      <c r="R23" s="73">
        <v>211</v>
      </c>
      <c r="S23" s="73"/>
      <c r="T23" s="73">
        <v>622.17999999999995</v>
      </c>
      <c r="U23" s="79"/>
      <c r="V23" s="79"/>
    </row>
    <row r="24" spans="1:22">
      <c r="A24" s="74" t="s">
        <v>85</v>
      </c>
      <c r="B24" s="73">
        <v>23</v>
      </c>
      <c r="C24" s="73"/>
      <c r="D24" s="73">
        <v>275</v>
      </c>
      <c r="E24" s="73"/>
      <c r="F24" s="73">
        <v>4</v>
      </c>
      <c r="G24" s="73"/>
      <c r="H24" s="73">
        <v>2.125</v>
      </c>
      <c r="I24" s="73"/>
      <c r="J24" s="73">
        <v>124</v>
      </c>
      <c r="K24" s="73"/>
      <c r="L24" s="73">
        <v>100.88</v>
      </c>
      <c r="M24" s="73"/>
      <c r="N24" s="73">
        <v>100</v>
      </c>
      <c r="O24" s="73"/>
      <c r="P24" s="73">
        <v>165.95249999999999</v>
      </c>
      <c r="Q24" s="73"/>
      <c r="R24" s="73">
        <v>143</v>
      </c>
      <c r="S24" s="73"/>
      <c r="T24" s="73">
        <v>401.05500000000001</v>
      </c>
      <c r="U24" s="79"/>
      <c r="V24" s="79"/>
    </row>
    <row r="25" spans="1:22" s="85" customFormat="1" ht="42">
      <c r="A25" s="82"/>
      <c r="B25" s="84">
        <f>B23+B24</f>
        <v>62</v>
      </c>
      <c r="C25" s="84"/>
      <c r="D25" s="84">
        <f t="shared" ref="D25:T25" si="5">D23+D24</f>
        <v>834.75</v>
      </c>
      <c r="E25" s="84"/>
      <c r="F25" s="84">
        <f t="shared" si="5"/>
        <v>16</v>
      </c>
      <c r="G25" s="84"/>
      <c r="H25" s="84">
        <f t="shared" si="5"/>
        <v>68.987499999999997</v>
      </c>
      <c r="I25" s="84"/>
      <c r="J25" s="84">
        <f t="shared" si="5"/>
        <v>318</v>
      </c>
      <c r="K25" s="84"/>
      <c r="L25" s="84">
        <f t="shared" si="5"/>
        <v>269.23</v>
      </c>
      <c r="M25" s="84"/>
      <c r="N25" s="84">
        <f t="shared" si="5"/>
        <v>241</v>
      </c>
      <c r="O25" s="84"/>
      <c r="P25" s="84">
        <f t="shared" si="5"/>
        <v>412.95249999999999</v>
      </c>
      <c r="Q25" s="84"/>
      <c r="R25" s="84">
        <f t="shared" si="5"/>
        <v>354</v>
      </c>
      <c r="S25" s="84"/>
      <c r="T25" s="84">
        <f t="shared" si="5"/>
        <v>1023.2349999999999</v>
      </c>
      <c r="U25" s="86"/>
      <c r="V25" s="86"/>
    </row>
    <row r="26" spans="1:22">
      <c r="A26" s="74" t="s">
        <v>86</v>
      </c>
      <c r="B26" s="73">
        <v>39</v>
      </c>
      <c r="C26" s="73"/>
      <c r="D26" s="73">
        <v>621.25</v>
      </c>
      <c r="E26" s="73"/>
      <c r="F26" s="73">
        <v>8</v>
      </c>
      <c r="G26" s="73"/>
      <c r="H26" s="73">
        <v>155.25</v>
      </c>
      <c r="I26" s="73"/>
      <c r="J26" s="73">
        <v>135</v>
      </c>
      <c r="K26" s="73"/>
      <c r="L26" s="73">
        <v>112.9225</v>
      </c>
      <c r="M26" s="73"/>
      <c r="N26" s="73">
        <v>102</v>
      </c>
      <c r="O26" s="73"/>
      <c r="P26" s="73">
        <v>144.98750000000001</v>
      </c>
      <c r="Q26" s="73"/>
      <c r="R26" s="73">
        <v>139</v>
      </c>
      <c r="S26" s="73"/>
      <c r="T26" s="73">
        <v>491.31</v>
      </c>
      <c r="U26" s="79"/>
      <c r="V26" s="79"/>
    </row>
    <row r="27" spans="1:22">
      <c r="A27" s="74" t="s">
        <v>87</v>
      </c>
      <c r="B27" s="73">
        <v>22</v>
      </c>
      <c r="C27" s="73"/>
      <c r="D27" s="73">
        <v>364.5</v>
      </c>
      <c r="E27" s="73"/>
      <c r="F27" s="73">
        <v>2</v>
      </c>
      <c r="G27" s="73"/>
      <c r="H27" s="73">
        <v>80</v>
      </c>
      <c r="I27" s="73"/>
      <c r="J27" s="73">
        <v>43</v>
      </c>
      <c r="K27" s="73"/>
      <c r="L27" s="73">
        <v>62.19</v>
      </c>
      <c r="M27" s="73"/>
      <c r="N27" s="73">
        <v>42</v>
      </c>
      <c r="O27" s="73"/>
      <c r="P27" s="73">
        <v>66.75</v>
      </c>
      <c r="Q27" s="73"/>
      <c r="R27" s="73">
        <v>51</v>
      </c>
      <c r="S27" s="73"/>
      <c r="T27" s="73">
        <v>192.55</v>
      </c>
      <c r="U27" s="79"/>
      <c r="V27" s="79"/>
    </row>
    <row r="28" spans="1:22">
      <c r="A28" s="74" t="s">
        <v>88</v>
      </c>
      <c r="B28" s="73">
        <v>19</v>
      </c>
      <c r="C28" s="73"/>
      <c r="D28" s="73">
        <v>413.75</v>
      </c>
      <c r="E28" s="73"/>
      <c r="F28" s="73">
        <v>1</v>
      </c>
      <c r="G28" s="73"/>
      <c r="H28" s="73">
        <v>1.425</v>
      </c>
      <c r="I28" s="73"/>
      <c r="J28" s="73">
        <v>19</v>
      </c>
      <c r="K28" s="73"/>
      <c r="L28" s="73">
        <v>15.275</v>
      </c>
      <c r="M28" s="73"/>
      <c r="N28" s="73">
        <v>21</v>
      </c>
      <c r="O28" s="73"/>
      <c r="P28" s="73">
        <v>59.875</v>
      </c>
      <c r="Q28" s="73"/>
      <c r="R28" s="73">
        <v>35</v>
      </c>
      <c r="S28" s="73"/>
      <c r="T28" s="73">
        <v>149.85499999999999</v>
      </c>
      <c r="U28" s="79"/>
      <c r="V28" s="79"/>
    </row>
    <row r="29" spans="1:22" s="85" customFormat="1" ht="42">
      <c r="A29" s="82"/>
      <c r="B29" s="84">
        <f>B26+B27+B28</f>
        <v>80</v>
      </c>
      <c r="C29" s="84"/>
      <c r="D29" s="84">
        <f t="shared" ref="D29:T29" si="6">D26+D27+D28</f>
        <v>1399.5</v>
      </c>
      <c r="E29" s="84"/>
      <c r="F29" s="84">
        <f t="shared" si="6"/>
        <v>11</v>
      </c>
      <c r="G29" s="84"/>
      <c r="H29" s="84">
        <f t="shared" si="6"/>
        <v>236.67500000000001</v>
      </c>
      <c r="I29" s="84"/>
      <c r="J29" s="84">
        <f t="shared" si="6"/>
        <v>197</v>
      </c>
      <c r="K29" s="84"/>
      <c r="L29" s="84">
        <f t="shared" si="6"/>
        <v>190.38750000000002</v>
      </c>
      <c r="M29" s="84"/>
      <c r="N29" s="84">
        <f t="shared" si="6"/>
        <v>165</v>
      </c>
      <c r="O29" s="84"/>
      <c r="P29" s="84">
        <f t="shared" si="6"/>
        <v>271.61250000000001</v>
      </c>
      <c r="Q29" s="84"/>
      <c r="R29" s="84">
        <f t="shared" si="6"/>
        <v>225</v>
      </c>
      <c r="S29" s="84"/>
      <c r="T29" s="84">
        <f t="shared" si="6"/>
        <v>833.71500000000003</v>
      </c>
      <c r="U29" s="86"/>
      <c r="V29" s="86"/>
    </row>
    <row r="30" spans="1:22">
      <c r="A30" s="74" t="s">
        <v>89</v>
      </c>
      <c r="B30" s="73">
        <v>13</v>
      </c>
      <c r="C30" s="73"/>
      <c r="D30" s="73">
        <v>386.75</v>
      </c>
      <c r="E30" s="73"/>
      <c r="F30" s="75" t="s">
        <v>33</v>
      </c>
      <c r="G30" s="75"/>
      <c r="H30" s="75" t="s">
        <v>33</v>
      </c>
      <c r="I30" s="75"/>
      <c r="J30" s="73">
        <v>7</v>
      </c>
      <c r="K30" s="73"/>
      <c r="L30" s="73">
        <v>8.875</v>
      </c>
      <c r="M30" s="73"/>
      <c r="N30" s="73">
        <v>19</v>
      </c>
      <c r="O30" s="73"/>
      <c r="P30" s="73">
        <v>78</v>
      </c>
      <c r="Q30" s="73"/>
      <c r="R30" s="73">
        <v>5</v>
      </c>
      <c r="S30" s="73"/>
      <c r="T30" s="73">
        <v>33.5</v>
      </c>
      <c r="U30" s="79"/>
      <c r="V30" s="79"/>
    </row>
    <row r="31" spans="1:22">
      <c r="A31" s="74" t="s">
        <v>90</v>
      </c>
      <c r="B31" s="73">
        <v>2</v>
      </c>
      <c r="C31" s="73"/>
      <c r="D31" s="73">
        <v>22</v>
      </c>
      <c r="E31" s="73"/>
      <c r="F31" s="73">
        <v>1</v>
      </c>
      <c r="G31" s="73"/>
      <c r="H31" s="73">
        <v>22</v>
      </c>
      <c r="I31" s="73"/>
      <c r="J31" s="73">
        <v>1</v>
      </c>
      <c r="K31" s="73"/>
      <c r="L31" s="73">
        <v>8</v>
      </c>
      <c r="M31" s="73"/>
      <c r="N31" s="73">
        <v>4</v>
      </c>
      <c r="O31" s="73"/>
      <c r="P31" s="73">
        <v>18.5</v>
      </c>
      <c r="Q31" s="73"/>
      <c r="R31" s="73">
        <v>6</v>
      </c>
      <c r="S31" s="73"/>
      <c r="T31" s="73">
        <v>203</v>
      </c>
      <c r="U31" s="79"/>
      <c r="V31" s="79"/>
    </row>
    <row r="32" spans="1:22">
      <c r="A32" s="74" t="s">
        <v>91</v>
      </c>
      <c r="B32" s="73">
        <v>5</v>
      </c>
      <c r="C32" s="73"/>
      <c r="D32" s="73">
        <v>324</v>
      </c>
      <c r="E32" s="73"/>
      <c r="F32" s="75" t="s">
        <v>33</v>
      </c>
      <c r="G32" s="75"/>
      <c r="H32" s="75" t="s">
        <v>33</v>
      </c>
      <c r="I32" s="75"/>
      <c r="J32" s="75" t="s">
        <v>33</v>
      </c>
      <c r="K32" s="75"/>
      <c r="L32" s="75" t="s">
        <v>33</v>
      </c>
      <c r="M32" s="75"/>
      <c r="N32" s="73">
        <v>2</v>
      </c>
      <c r="O32" s="73"/>
      <c r="P32" s="73">
        <v>4</v>
      </c>
      <c r="Q32" s="73"/>
      <c r="R32" s="73">
        <v>4</v>
      </c>
      <c r="S32" s="73"/>
      <c r="T32" s="73">
        <v>17</v>
      </c>
      <c r="U32" s="79"/>
      <c r="V32" s="79"/>
    </row>
    <row r="33" spans="1:22" s="85" customFormat="1">
      <c r="A33" s="82"/>
      <c r="B33" s="84">
        <f>B30+B31+B32</f>
        <v>20</v>
      </c>
      <c r="C33" s="84"/>
      <c r="D33" s="84">
        <f t="shared" ref="D33:T33" si="7">D30+D31+D32</f>
        <v>732.75</v>
      </c>
      <c r="E33" s="84"/>
      <c r="F33" s="84">
        <f>F31</f>
        <v>1</v>
      </c>
      <c r="G33" s="84"/>
      <c r="H33" s="84">
        <f>H31</f>
        <v>22</v>
      </c>
      <c r="I33" s="84"/>
      <c r="J33" s="84">
        <f>J30+J31</f>
        <v>8</v>
      </c>
      <c r="K33" s="84"/>
      <c r="L33" s="84">
        <f>L30+L31</f>
        <v>16.875</v>
      </c>
      <c r="M33" s="84"/>
      <c r="N33" s="84">
        <f t="shared" si="7"/>
        <v>25</v>
      </c>
      <c r="O33" s="84"/>
      <c r="P33" s="84">
        <f t="shared" si="7"/>
        <v>100.5</v>
      </c>
      <c r="Q33" s="84"/>
      <c r="R33" s="84">
        <f t="shared" si="7"/>
        <v>15</v>
      </c>
      <c r="S33" s="84"/>
      <c r="T33" s="84">
        <f t="shared" si="7"/>
        <v>253.5</v>
      </c>
      <c r="U33" s="86"/>
      <c r="V33" s="86"/>
    </row>
    <row r="34" spans="1:22">
      <c r="A34" s="74" t="s">
        <v>92</v>
      </c>
      <c r="B34" s="73">
        <v>1</v>
      </c>
      <c r="C34" s="73"/>
      <c r="D34" s="73">
        <v>20</v>
      </c>
      <c r="E34" s="73"/>
      <c r="F34" s="73">
        <v>2</v>
      </c>
      <c r="G34" s="73"/>
      <c r="H34" s="73">
        <v>11</v>
      </c>
      <c r="I34" s="73"/>
      <c r="J34" s="73">
        <v>1</v>
      </c>
      <c r="K34" s="73"/>
      <c r="L34" s="73">
        <v>6</v>
      </c>
      <c r="M34" s="73"/>
      <c r="N34" s="73">
        <v>3</v>
      </c>
      <c r="O34" s="73"/>
      <c r="P34" s="73">
        <v>506</v>
      </c>
      <c r="Q34" s="73"/>
      <c r="R34" s="73">
        <v>1</v>
      </c>
      <c r="S34" s="73"/>
      <c r="T34" s="73">
        <v>372</v>
      </c>
      <c r="U34" s="79"/>
      <c r="V34" s="79"/>
    </row>
    <row r="35" spans="1:22">
      <c r="A35" s="76" t="s">
        <v>93</v>
      </c>
      <c r="B35" s="66">
        <v>1</v>
      </c>
      <c r="C35" s="66"/>
      <c r="D35" s="77">
        <v>9201</v>
      </c>
      <c r="E35" s="77"/>
      <c r="F35" s="66">
        <v>1</v>
      </c>
      <c r="G35" s="66"/>
      <c r="H35" s="66">
        <v>68</v>
      </c>
      <c r="I35" s="66"/>
      <c r="J35" s="66">
        <v>3</v>
      </c>
      <c r="K35" s="66"/>
      <c r="L35" s="77">
        <v>1004</v>
      </c>
      <c r="M35" s="77"/>
      <c r="N35" s="78" t="s">
        <v>33</v>
      </c>
      <c r="O35" s="78"/>
      <c r="P35" s="78" t="s">
        <v>33</v>
      </c>
      <c r="Q35" s="78"/>
      <c r="R35" s="66">
        <v>1</v>
      </c>
      <c r="S35" s="66"/>
      <c r="T35" s="77">
        <v>1467</v>
      </c>
      <c r="U35" s="79"/>
      <c r="V35" s="79"/>
    </row>
    <row r="36" spans="1:22" s="85" customFormat="1">
      <c r="A36" s="95"/>
      <c r="B36" s="84">
        <f>B34+B35</f>
        <v>2</v>
      </c>
      <c r="C36" s="84"/>
      <c r="D36" s="84">
        <f t="shared" ref="D36:T36" si="8">D34+D35</f>
        <v>9221</v>
      </c>
      <c r="E36" s="84"/>
      <c r="F36" s="84">
        <f t="shared" si="8"/>
        <v>3</v>
      </c>
      <c r="G36" s="84"/>
      <c r="H36" s="84">
        <f t="shared" si="8"/>
        <v>79</v>
      </c>
      <c r="I36" s="84"/>
      <c r="J36" s="84">
        <f t="shared" si="8"/>
        <v>4</v>
      </c>
      <c r="K36" s="84"/>
      <c r="L36" s="84">
        <f t="shared" si="8"/>
        <v>1010</v>
      </c>
      <c r="M36" s="84"/>
      <c r="N36" s="84">
        <v>3</v>
      </c>
      <c r="O36" s="84"/>
      <c r="P36" s="84">
        <v>506</v>
      </c>
      <c r="Q36" s="84"/>
      <c r="R36" s="84">
        <f t="shared" si="8"/>
        <v>2</v>
      </c>
      <c r="S36" s="84"/>
      <c r="T36" s="84">
        <f t="shared" si="8"/>
        <v>1839</v>
      </c>
      <c r="U36" s="86"/>
      <c r="V36" s="86"/>
    </row>
    <row r="37" spans="1:22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</row>
    <row r="38" spans="1:22" s="61" customFormat="1">
      <c r="A38" s="62" t="s">
        <v>94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</row>
    <row r="39" spans="1:22" s="61" customFormat="1">
      <c r="A39" s="62" t="s">
        <v>95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</row>
    <row r="40" spans="1:22" ht="22.5">
      <c r="V40"/>
    </row>
  </sheetData>
  <mergeCells count="7">
    <mergeCell ref="R3:T4"/>
    <mergeCell ref="N4:P4"/>
    <mergeCell ref="A3:A5"/>
    <mergeCell ref="B3:D4"/>
    <mergeCell ref="F3:H4"/>
    <mergeCell ref="J3:L4"/>
    <mergeCell ref="N3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ตาราง 5.1</vt:lpstr>
      <vt:lpstr>Sheet1</vt:lpstr>
      <vt:lpstr>ตาราง 5.1 (ต่อ1)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NSO</cp:lastModifiedBy>
  <cp:lastPrinted>2015-05-25T06:46:51Z</cp:lastPrinted>
  <dcterms:created xsi:type="dcterms:W3CDTF">1999-10-20T09:31:37Z</dcterms:created>
  <dcterms:modified xsi:type="dcterms:W3CDTF">2015-05-25T06:47:10Z</dcterms:modified>
</cp:coreProperties>
</file>