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โครงการ58\1_รายงานจังหวัดเชียงใหม่สมบูรณ์หลังแก้ไขกรมส่งคืน\ตารางรายสถิติจังหวัดเชียงใหม่ใส่ในรายงาน\ไม่ใส่เลขหน้า\table 14-19-ok\"/>
    </mc:Choice>
  </mc:AlternateContent>
  <bookViews>
    <workbookView xWindow="645" yWindow="0" windowWidth="10815" windowHeight="6150" tabRatio="822" firstSheet="1" activeTab="2"/>
  </bookViews>
  <sheets>
    <sheet name="laroux" sheetId="1" state="veryHidden" r:id="rId1"/>
    <sheet name="ตาราง 19.4-147" sheetId="17" r:id="rId2"/>
    <sheet name="ตาราง 19.4 (ต่อ)-148" sheetId="18" r:id="rId3"/>
    <sheet name="ตาราง10" sheetId="19" r:id="rId4"/>
  </sheets>
  <definedNames>
    <definedName name="_xlnm.Print_Area" localSheetId="1">'ตาราง 19.4-147'!$B$1:$V$27</definedName>
  </definedNames>
  <calcPr calcId="152511"/>
</workbook>
</file>

<file path=xl/calcChain.xml><?xml version="1.0" encoding="utf-8"?>
<calcChain xmlns="http://schemas.openxmlformats.org/spreadsheetml/2006/main">
  <c r="H4" i="19" l="1"/>
  <c r="G3" i="19" l="1"/>
  <c r="E15" i="19"/>
  <c r="E14" i="19"/>
  <c r="G9" i="19"/>
  <c r="G14" i="19"/>
  <c r="E3" i="19"/>
  <c r="F9" i="19" s="1"/>
  <c r="E9" i="19"/>
  <c r="K11" i="19"/>
  <c r="K6" i="19"/>
  <c r="J3" i="19"/>
  <c r="K5" i="19" s="1"/>
  <c r="I12" i="19"/>
  <c r="I11" i="19"/>
  <c r="I10" i="19"/>
  <c r="I8" i="19"/>
  <c r="I7" i="19"/>
  <c r="I6" i="19"/>
  <c r="I5" i="19"/>
  <c r="I4" i="19"/>
  <c r="D12" i="19"/>
  <c r="D11" i="19"/>
  <c r="D10" i="19"/>
  <c r="D9" i="19" s="1"/>
  <c r="D8" i="19"/>
  <c r="D7" i="19"/>
  <c r="D6" i="19"/>
  <c r="D5" i="19"/>
  <c r="D4" i="19"/>
  <c r="D3" i="19" l="1"/>
  <c r="K8" i="19"/>
  <c r="K7" i="19"/>
  <c r="K10" i="19"/>
  <c r="K12" i="19"/>
  <c r="K4" i="19"/>
  <c r="F8" i="19"/>
  <c r="F5" i="19"/>
  <c r="F7" i="19"/>
  <c r="F6" i="19"/>
  <c r="I3" i="19"/>
  <c r="F4" i="19"/>
  <c r="F12" i="19"/>
  <c r="F11" i="19"/>
  <c r="F10" i="19"/>
  <c r="E16" i="19" l="1"/>
  <c r="F3" i="19"/>
</calcChain>
</file>

<file path=xl/sharedStrings.xml><?xml version="1.0" encoding="utf-8"?>
<sst xmlns="http://schemas.openxmlformats.org/spreadsheetml/2006/main" count="107" uniqueCount="58">
  <si>
    <t xml:space="preserve">            2       -       5</t>
  </si>
  <si>
    <t xml:space="preserve">            6       -       9</t>
  </si>
  <si>
    <t xml:space="preserve">           10       -      19</t>
  </si>
  <si>
    <t xml:space="preserve">           20       -      39</t>
  </si>
  <si>
    <t xml:space="preserve">           40       -      59</t>
  </si>
  <si>
    <t xml:space="preserve">           60       -     139</t>
  </si>
  <si>
    <t>รวม  Total</t>
  </si>
  <si>
    <t xml:space="preserve">          ต่ำกว่า  Under  2</t>
  </si>
  <si>
    <t xml:space="preserve"> </t>
  </si>
  <si>
    <t>แหล่งเงินกู้  Source  of  loan</t>
  </si>
  <si>
    <t>ธนาคารเพื่อการเกษตร ฯ (ธกส.)</t>
  </si>
  <si>
    <t xml:space="preserve">        สหกรณ์/กลุ่มเกษตร             Cooperative/Farmer's group</t>
  </si>
  <si>
    <t>Bank for agriculture and</t>
  </si>
  <si>
    <t>agricultural cooperative</t>
  </si>
  <si>
    <t>จำนวนผู้ถือครอง</t>
  </si>
  <si>
    <t>จำนวนเงิน</t>
  </si>
  <si>
    <t>Number of</t>
  </si>
  <si>
    <t>Amount of</t>
  </si>
  <si>
    <t xml:space="preserve"> holders</t>
  </si>
  <si>
    <t xml:space="preserve"> debt</t>
  </si>
  <si>
    <t xml:space="preserve">  ธนาคารอื่น ๆ /สถาบันการเงิน   Other banks/Financial institute</t>
  </si>
  <si>
    <t xml:space="preserve">    ขนาดเนื้อที่ถือครองทั้งสิ้น (ไร่)       Size of total area of holding (rai)  </t>
  </si>
  <si>
    <t>แหล่งเงินกู้   Source  of  loan</t>
  </si>
  <si>
    <t xml:space="preserve">หน่วยงานราชการอื่น ๆ  </t>
  </si>
  <si>
    <t>พ่อค้าคนกลาง</t>
  </si>
  <si>
    <t>นายทุนเงินกู้</t>
  </si>
  <si>
    <t>ญาติ/เพื่อนบ้าน/บุคคลอื่น</t>
  </si>
  <si>
    <t>Other government agencies</t>
  </si>
  <si>
    <t>Middleman</t>
  </si>
  <si>
    <t>Money lender</t>
  </si>
  <si>
    <t>Relative/Neighbour/Others</t>
  </si>
  <si>
    <t>Number of holders</t>
  </si>
  <si>
    <t>Amount of debt</t>
  </si>
  <si>
    <t>ตาราง  19.4   จำนวนผู้ถือครองที่มีหนี้สินเพื่อการเกษตร  จำแนกตามประเภทของหนี้สิน และขนาดเนื้อที่ถือครองทั้งสิ้น</t>
  </si>
  <si>
    <t xml:space="preserve">          2       -       5</t>
  </si>
  <si>
    <t xml:space="preserve">          6       -       9</t>
  </si>
  <si>
    <t xml:space="preserve">         10       -      19</t>
  </si>
  <si>
    <t xml:space="preserve">         20       -      39</t>
  </si>
  <si>
    <t xml:space="preserve">         40       -      59</t>
  </si>
  <si>
    <t xml:space="preserve">         60       -     139</t>
  </si>
  <si>
    <t xml:space="preserve">       ต่ำกว่า  Under  2</t>
  </si>
  <si>
    <t xml:space="preserve">    ขนาดเนื้อที่ถือครองทั้งสิ้น (ไร่)        Size of total area of holding (rai)  </t>
  </si>
  <si>
    <t>Table  19.4   Number of holders being in debt for agriculture by type of debt and size of total area of holding</t>
  </si>
  <si>
    <t xml:space="preserve">        140  ขึ้นไป  and over</t>
  </si>
  <si>
    <t xml:space="preserve">          140  ขึ้นไป  and over</t>
  </si>
  <si>
    <t>ตาราง  19.4   จำนวนผู้ถือครองที่มีหนี้สินเพื่อการเกษตร  จำแนกตามประเภทของหนี้สิน และขนาดเนื้อที่ถือครองทั้งสิ้น (ต่อ)</t>
  </si>
  <si>
    <t>Table  19.4   Number of holders being in debt for agriculture by type of debt  and size of total area of holding (Contd.)</t>
  </si>
  <si>
    <t xml:space="preserve">           -</t>
  </si>
  <si>
    <t>และชุมชนเมืองแห่งชาติ</t>
  </si>
  <si>
    <t>Village and city fund</t>
  </si>
  <si>
    <t>กองทุนหมู่บ้าน</t>
  </si>
  <si>
    <t xml:space="preserve">        จำนวนเงิน        ที่เป็นหนี้ทั้งสิ้น       Total amount    of debt</t>
  </si>
  <si>
    <t>จำนวนเงินที่เป็นหนี้ทั้งสิ้น</t>
  </si>
  <si>
    <t xml:space="preserve">สหกรณ์/กลุ่มเกษตร </t>
  </si>
  <si>
    <t>แหล่งเงินกู้นอกระบบ</t>
  </si>
  <si>
    <t>หนี้ในระบบ</t>
  </si>
  <si>
    <t>ธนาคารอื่น ๆ /สถาบันการเงิน</t>
  </si>
  <si>
    <t>ใช้สีแดง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</si>
</sst>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#,##0.0"/>
  </numFmts>
  <fonts count="15" x14ac:knownFonts="1">
    <font>
      <sz val="14"/>
      <name val="AngsanaUPC"/>
    </font>
    <font>
      <sz val="14"/>
      <name val="AngsanaUPC"/>
      <family val="1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2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sz val="15"/>
      <name val="Cordia New"/>
      <family val="2"/>
      <charset val="22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name val="AngsanaUPC"/>
      <family val="1"/>
    </font>
    <font>
      <b/>
      <sz val="14"/>
      <color rgb="FFFF0000"/>
      <name val="AngsanaUPC"/>
      <family val="1"/>
    </font>
    <font>
      <sz val="17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2">
    <xf numFmtId="0" fontId="0" fillId="0" borderId="0"/>
    <xf numFmtId="0" fontId="1" fillId="0" borderId="0"/>
  </cellStyleXfs>
  <cellXfs count="118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vertical="center"/>
    </xf>
    <xf numFmtId="3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0" fontId="3" fillId="0" borderId="0" xfId="0" applyFont="1"/>
    <xf numFmtId="0" fontId="2" fillId="0" borderId="0" xfId="0" applyFont="1" applyAlignment="1">
      <alignment vertical="top" textRotation="180"/>
    </xf>
    <xf numFmtId="0" fontId="4" fillId="0" borderId="0" xfId="0" applyFont="1"/>
    <xf numFmtId="0" fontId="2" fillId="0" borderId="0" xfId="0" applyFont="1"/>
    <xf numFmtId="0" fontId="3" fillId="0" borderId="0" xfId="0" applyFont="1" applyBorder="1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Continuous"/>
    </xf>
    <xf numFmtId="0" fontId="3" fillId="0" borderId="0" xfId="0" applyFont="1" applyBorder="1" applyAlignment="1">
      <alignment horizontal="centerContinuous" vertical="top"/>
    </xf>
    <xf numFmtId="0" fontId="3" fillId="0" borderId="0" xfId="0" applyFont="1" applyAlignment="1">
      <alignment vertical="top"/>
    </xf>
    <xf numFmtId="0" fontId="5" fillId="0" borderId="1" xfId="0" applyFont="1" applyBorder="1"/>
    <xf numFmtId="0" fontId="5" fillId="0" borderId="0" xfId="0" applyFont="1" applyBorder="1"/>
    <xf numFmtId="0" fontId="2" fillId="0" borderId="0" xfId="0" applyFont="1" applyBorder="1"/>
    <xf numFmtId="0" fontId="6" fillId="0" borderId="0" xfId="1" applyFont="1"/>
    <xf numFmtId="0" fontId="7" fillId="0" borderId="0" xfId="1" applyFont="1" applyAlignment="1">
      <alignment vertical="top" textRotation="180"/>
    </xf>
    <xf numFmtId="0" fontId="7" fillId="0" borderId="0" xfId="1" applyFont="1"/>
    <xf numFmtId="0" fontId="6" fillId="0" borderId="0" xfId="1" applyFont="1" applyBorder="1"/>
    <xf numFmtId="0" fontId="7" fillId="0" borderId="0" xfId="1" applyFont="1" applyBorder="1" applyAlignment="1">
      <alignment vertical="center"/>
    </xf>
    <xf numFmtId="0" fontId="6" fillId="0" borderId="0" xfId="1" applyFont="1" applyBorder="1" applyAlignment="1">
      <alignment horizontal="centerContinuous"/>
    </xf>
    <xf numFmtId="0" fontId="6" fillId="0" borderId="0" xfId="1" applyFont="1" applyBorder="1" applyAlignment="1">
      <alignment horizontal="centerContinuous" vertical="top"/>
    </xf>
    <xf numFmtId="0" fontId="6" fillId="0" borderId="0" xfId="1" applyFont="1" applyAlignment="1">
      <alignment vertical="top"/>
    </xf>
    <xf numFmtId="0" fontId="8" fillId="0" borderId="1" xfId="1" applyFont="1" applyBorder="1"/>
    <xf numFmtId="0" fontId="6" fillId="0" borderId="0" xfId="0" applyFont="1"/>
    <xf numFmtId="0" fontId="8" fillId="0" borderId="0" xfId="1" applyFont="1" applyBorder="1"/>
    <xf numFmtId="0" fontId="7" fillId="0" borderId="0" xfId="1" applyFont="1" applyBorder="1"/>
    <xf numFmtId="0" fontId="6" fillId="0" borderId="4" xfId="1" applyFont="1" applyBorder="1"/>
    <xf numFmtId="0" fontId="7" fillId="0" borderId="4" xfId="1" applyFont="1" applyBorder="1"/>
    <xf numFmtId="0" fontId="7" fillId="0" borderId="15" xfId="1" applyFont="1" applyBorder="1" applyAlignment="1">
      <alignment vertical="center"/>
    </xf>
    <xf numFmtId="0" fontId="7" fillId="0" borderId="14" xfId="1" applyFont="1" applyBorder="1"/>
    <xf numFmtId="0" fontId="7" fillId="0" borderId="15" xfId="1" applyFont="1" applyBorder="1"/>
    <xf numFmtId="0" fontId="7" fillId="0" borderId="16" xfId="1" applyFont="1" applyBorder="1"/>
    <xf numFmtId="0" fontId="3" fillId="0" borderId="4" xfId="0" applyFont="1" applyBorder="1"/>
    <xf numFmtId="0" fontId="2" fillId="0" borderId="15" xfId="0" applyFont="1" applyBorder="1" applyAlignment="1">
      <alignment vertical="center"/>
    </xf>
    <xf numFmtId="0" fontId="2" fillId="0" borderId="14" xfId="0" applyFont="1" applyBorder="1"/>
    <xf numFmtId="0" fontId="2" fillId="0" borderId="15" xfId="0" applyFont="1" applyBorder="1"/>
    <xf numFmtId="0" fontId="4" fillId="0" borderId="0" xfId="1" applyFont="1"/>
    <xf numFmtId="3" fontId="5" fillId="0" borderId="0" xfId="0" applyNumberFormat="1" applyFont="1" applyBorder="1" applyAlignment="1">
      <alignment horizontal="right" wrapText="1"/>
    </xf>
    <xf numFmtId="0" fontId="2" fillId="0" borderId="0" xfId="1" applyFont="1" applyAlignment="1">
      <alignment textRotation="180"/>
    </xf>
    <xf numFmtId="0" fontId="2" fillId="0" borderId="0" xfId="0" applyFont="1" applyAlignment="1">
      <alignment textRotation="180"/>
    </xf>
    <xf numFmtId="0" fontId="9" fillId="0" borderId="0" xfId="1" applyFont="1"/>
    <xf numFmtId="3" fontId="10" fillId="0" borderId="0" xfId="0" applyNumberFormat="1" applyFont="1" applyBorder="1" applyAlignment="1">
      <alignment horizontal="right" wrapText="1"/>
    </xf>
    <xf numFmtId="0" fontId="3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right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10" fillId="0" borderId="0" xfId="0" applyNumberFormat="1" applyFont="1" applyBorder="1" applyAlignment="1">
      <alignment wrapText="1"/>
    </xf>
    <xf numFmtId="3" fontId="5" fillId="0" borderId="0" xfId="0" applyNumberFormat="1" applyFont="1" applyBorder="1" applyAlignment="1">
      <alignment wrapText="1"/>
    </xf>
    <xf numFmtId="3" fontId="2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3" fillId="0" borderId="16" xfId="0" applyFont="1" applyBorder="1"/>
    <xf numFmtId="0" fontId="1" fillId="0" borderId="0" xfId="0" applyFont="1"/>
    <xf numFmtId="3" fontId="0" fillId="0" borderId="0" xfId="0" applyNumberFormat="1"/>
    <xf numFmtId="3" fontId="12" fillId="0" borderId="0" xfId="0" applyNumberFormat="1" applyFont="1"/>
    <xf numFmtId="3" fontId="13" fillId="0" borderId="0" xfId="0" applyNumberFormat="1" applyFont="1"/>
    <xf numFmtId="2" fontId="0" fillId="0" borderId="0" xfId="0" applyNumberFormat="1"/>
    <xf numFmtId="4" fontId="13" fillId="0" borderId="0" xfId="0" applyNumberFormat="1" applyFont="1"/>
    <xf numFmtId="187" fontId="0" fillId="0" borderId="0" xfId="0" applyNumberFormat="1"/>
    <xf numFmtId="188" fontId="13" fillId="0" borderId="0" xfId="0" applyNumberFormat="1" applyFont="1"/>
    <xf numFmtId="4" fontId="1" fillId="0" borderId="0" xfId="0" applyNumberFormat="1" applyFont="1"/>
    <xf numFmtId="2" fontId="1" fillId="0" borderId="0" xfId="0" applyNumberFormat="1" applyFont="1"/>
    <xf numFmtId="0" fontId="13" fillId="0" borderId="0" xfId="0" applyFont="1"/>
    <xf numFmtId="0" fontId="14" fillId="0" borderId="0" xfId="0" applyFont="1" applyAlignment="1">
      <alignment horizontal="center" textRotation="180"/>
    </xf>
    <xf numFmtId="0" fontId="2" fillId="2" borderId="2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4" fillId="0" borderId="0" xfId="0" applyFont="1" applyAlignment="1">
      <alignment horizontal="center" vertical="top" textRotation="180"/>
    </xf>
    <xf numFmtId="0" fontId="2" fillId="2" borderId="1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V27"/>
  <sheetViews>
    <sheetView showGridLines="0" defaultGridColor="0" topLeftCell="B19" colorId="12" workbookViewId="0">
      <selection activeCell="V26" sqref="V26:V27"/>
    </sheetView>
  </sheetViews>
  <sheetFormatPr defaultRowHeight="15.75" x14ac:dyDescent="0.25"/>
  <cols>
    <col min="1" max="1" width="4.83203125" style="5" customWidth="1"/>
    <col min="2" max="2" width="4" style="5" customWidth="1"/>
    <col min="3" max="3" width="26.5" style="5" customWidth="1"/>
    <col min="4" max="4" width="17.5" style="5" customWidth="1"/>
    <col min="5" max="5" width="1.1640625" style="5" customWidth="1"/>
    <col min="6" max="6" width="15.83203125" style="5" customWidth="1"/>
    <col min="7" max="7" width="5.33203125" style="5" customWidth="1"/>
    <col min="8" max="8" width="17.5" style="5" customWidth="1"/>
    <col min="9" max="9" width="0.6640625" style="5" customWidth="1"/>
    <col min="10" max="10" width="13.83203125" style="5" customWidth="1"/>
    <col min="11" max="11" width="3.33203125" style="5" customWidth="1"/>
    <col min="12" max="12" width="15.83203125" style="5" customWidth="1"/>
    <col min="13" max="13" width="1.1640625" style="5" customWidth="1"/>
    <col min="14" max="14" width="13.1640625" style="5" customWidth="1"/>
    <col min="15" max="15" width="4" style="5" customWidth="1"/>
    <col min="16" max="16" width="15.83203125" style="5" customWidth="1"/>
    <col min="17" max="17" width="1" style="5" customWidth="1"/>
    <col min="18" max="18" width="13.6640625" style="5" customWidth="1"/>
    <col min="19" max="19" width="3.33203125" style="5" customWidth="1"/>
    <col min="20" max="20" width="15.83203125" style="5" customWidth="1"/>
    <col min="21" max="21" width="2.83203125" style="5" customWidth="1"/>
    <col min="22" max="22" width="5" style="5" customWidth="1"/>
    <col min="23" max="16384" width="9.33203125" style="5"/>
  </cols>
  <sheetData>
    <row r="1" spans="2:22" ht="21" customHeight="1" x14ac:dyDescent="0.25">
      <c r="L1" s="6"/>
      <c r="V1" s="42"/>
    </row>
    <row r="2" spans="2:22" ht="21.95" customHeight="1" x14ac:dyDescent="0.3">
      <c r="C2" s="7" t="s">
        <v>33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2:22" s="8" customFormat="1" ht="21.95" customHeight="1" x14ac:dyDescent="0.3">
      <c r="C3" s="7" t="s">
        <v>42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2:22" ht="8.25" customHeight="1" x14ac:dyDescent="0.25"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</row>
    <row r="5" spans="2:22" s="1" customFormat="1" ht="29.25" customHeight="1" x14ac:dyDescent="0.3">
      <c r="B5" s="72" t="s">
        <v>41</v>
      </c>
      <c r="C5" s="73"/>
      <c r="D5" s="66" t="s">
        <v>51</v>
      </c>
      <c r="E5" s="78"/>
      <c r="F5" s="81" t="s">
        <v>9</v>
      </c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3"/>
    </row>
    <row r="6" spans="2:22" s="1" customFormat="1" ht="24.95" customHeight="1" x14ac:dyDescent="0.3">
      <c r="B6" s="74"/>
      <c r="C6" s="75"/>
      <c r="D6" s="68"/>
      <c r="E6" s="79"/>
      <c r="F6" s="84" t="s">
        <v>10</v>
      </c>
      <c r="G6" s="85"/>
      <c r="H6" s="85"/>
      <c r="I6" s="86"/>
      <c r="J6" s="87" t="s">
        <v>20</v>
      </c>
      <c r="K6" s="88"/>
      <c r="L6" s="88"/>
      <c r="M6" s="75"/>
      <c r="N6" s="87" t="s">
        <v>11</v>
      </c>
      <c r="O6" s="88"/>
      <c r="P6" s="88"/>
      <c r="Q6" s="91"/>
      <c r="R6" s="66" t="s">
        <v>50</v>
      </c>
      <c r="S6" s="67"/>
      <c r="T6" s="67"/>
      <c r="U6" s="47"/>
    </row>
    <row r="7" spans="2:22" s="1" customFormat="1" ht="22.5" customHeight="1" x14ac:dyDescent="0.3">
      <c r="B7" s="74"/>
      <c r="C7" s="75"/>
      <c r="D7" s="68"/>
      <c r="E7" s="79"/>
      <c r="F7" s="93" t="s">
        <v>12</v>
      </c>
      <c r="G7" s="94"/>
      <c r="H7" s="85"/>
      <c r="I7" s="86"/>
      <c r="J7" s="87"/>
      <c r="K7" s="88"/>
      <c r="L7" s="88"/>
      <c r="M7" s="75"/>
      <c r="N7" s="87"/>
      <c r="O7" s="88"/>
      <c r="P7" s="88"/>
      <c r="Q7" s="91"/>
      <c r="R7" s="68" t="s">
        <v>48</v>
      </c>
      <c r="S7" s="69"/>
      <c r="T7" s="69"/>
      <c r="U7" s="47"/>
    </row>
    <row r="8" spans="2:22" s="1" customFormat="1" ht="18" customHeight="1" x14ac:dyDescent="0.3">
      <c r="B8" s="74"/>
      <c r="C8" s="75"/>
      <c r="D8" s="68"/>
      <c r="E8" s="79"/>
      <c r="F8" s="95" t="s">
        <v>13</v>
      </c>
      <c r="G8" s="96"/>
      <c r="H8" s="97"/>
      <c r="I8" s="98"/>
      <c r="J8" s="89"/>
      <c r="K8" s="90"/>
      <c r="L8" s="90"/>
      <c r="M8" s="77"/>
      <c r="N8" s="89"/>
      <c r="O8" s="90"/>
      <c r="P8" s="90"/>
      <c r="Q8" s="92"/>
      <c r="R8" s="70" t="s">
        <v>49</v>
      </c>
      <c r="S8" s="71"/>
      <c r="T8" s="71"/>
      <c r="U8" s="48"/>
    </row>
    <row r="9" spans="2:22" s="1" customFormat="1" ht="24.95" customHeight="1" x14ac:dyDescent="0.3">
      <c r="B9" s="74"/>
      <c r="C9" s="75"/>
      <c r="D9" s="68"/>
      <c r="E9" s="79"/>
      <c r="F9" s="99" t="s">
        <v>14</v>
      </c>
      <c r="G9" s="100"/>
      <c r="H9" s="101" t="s">
        <v>15</v>
      </c>
      <c r="I9" s="86"/>
      <c r="J9" s="99" t="s">
        <v>14</v>
      </c>
      <c r="K9" s="100"/>
      <c r="L9" s="101" t="s">
        <v>15</v>
      </c>
      <c r="M9" s="86"/>
      <c r="N9" s="99" t="s">
        <v>14</v>
      </c>
      <c r="O9" s="100"/>
      <c r="P9" s="101" t="s">
        <v>15</v>
      </c>
      <c r="Q9" s="86"/>
      <c r="R9" s="99" t="s">
        <v>14</v>
      </c>
      <c r="S9" s="100"/>
      <c r="T9" s="101" t="s">
        <v>15</v>
      </c>
      <c r="U9" s="102"/>
    </row>
    <row r="10" spans="2:22" s="1" customFormat="1" ht="24.95" customHeight="1" x14ac:dyDescent="0.3">
      <c r="B10" s="74"/>
      <c r="C10" s="75"/>
      <c r="D10" s="68"/>
      <c r="E10" s="79"/>
      <c r="F10" s="84" t="s">
        <v>16</v>
      </c>
      <c r="G10" s="86"/>
      <c r="H10" s="101" t="s">
        <v>17</v>
      </c>
      <c r="I10" s="86"/>
      <c r="J10" s="84" t="s">
        <v>16</v>
      </c>
      <c r="K10" s="86"/>
      <c r="L10" s="101" t="s">
        <v>17</v>
      </c>
      <c r="M10" s="86"/>
      <c r="N10" s="84" t="s">
        <v>16</v>
      </c>
      <c r="O10" s="86"/>
      <c r="P10" s="101" t="s">
        <v>17</v>
      </c>
      <c r="Q10" s="86"/>
      <c r="R10" s="84" t="s">
        <v>16</v>
      </c>
      <c r="S10" s="86"/>
      <c r="T10" s="101" t="s">
        <v>17</v>
      </c>
      <c r="U10" s="102"/>
    </row>
    <row r="11" spans="2:22" s="1" customFormat="1" ht="24.95" customHeight="1" x14ac:dyDescent="0.3">
      <c r="B11" s="76"/>
      <c r="C11" s="77"/>
      <c r="D11" s="70"/>
      <c r="E11" s="80"/>
      <c r="F11" s="105" t="s">
        <v>18</v>
      </c>
      <c r="G11" s="104"/>
      <c r="H11" s="103" t="s">
        <v>19</v>
      </c>
      <c r="I11" s="104"/>
      <c r="J11" s="105" t="s">
        <v>18</v>
      </c>
      <c r="K11" s="104"/>
      <c r="L11" s="103" t="s">
        <v>19</v>
      </c>
      <c r="M11" s="104"/>
      <c r="N11" s="105" t="s">
        <v>18</v>
      </c>
      <c r="O11" s="104"/>
      <c r="P11" s="103" t="s">
        <v>19</v>
      </c>
      <c r="Q11" s="104"/>
      <c r="R11" s="105" t="s">
        <v>18</v>
      </c>
      <c r="S11" s="104"/>
      <c r="T11" s="103" t="s">
        <v>19</v>
      </c>
      <c r="U11" s="106"/>
    </row>
    <row r="12" spans="2:22" ht="9" customHeight="1" x14ac:dyDescent="0.25">
      <c r="B12" s="10"/>
      <c r="C12" s="36"/>
      <c r="D12" s="11"/>
      <c r="E12" s="11"/>
      <c r="F12" s="11"/>
      <c r="G12" s="11"/>
      <c r="H12" s="12"/>
      <c r="I12" s="12" t="s">
        <v>8</v>
      </c>
      <c r="J12" s="12"/>
      <c r="K12" s="13"/>
      <c r="L12" s="13"/>
      <c r="M12" s="13"/>
    </row>
    <row r="13" spans="2:22" ht="26.1" customHeight="1" x14ac:dyDescent="0.3">
      <c r="B13" s="14" t="s">
        <v>6</v>
      </c>
      <c r="C13" s="37"/>
      <c r="D13" s="49">
        <v>6537969596.9799995</v>
      </c>
      <c r="E13" s="49"/>
      <c r="F13" s="49">
        <v>27270.06</v>
      </c>
      <c r="G13" s="49"/>
      <c r="H13" s="49">
        <v>4623768168.1199999</v>
      </c>
      <c r="I13" s="49"/>
      <c r="J13" s="49">
        <v>1027</v>
      </c>
      <c r="K13" s="49"/>
      <c r="L13" s="49">
        <v>727288090.07000005</v>
      </c>
      <c r="M13" s="49"/>
      <c r="N13" s="49">
        <v>7797.91</v>
      </c>
      <c r="O13" s="50"/>
      <c r="P13" s="49">
        <v>671045263.13</v>
      </c>
      <c r="Q13" s="49"/>
      <c r="R13" s="49">
        <v>15573.38</v>
      </c>
      <c r="S13" s="49"/>
      <c r="T13" s="49">
        <v>386071608.04000002</v>
      </c>
      <c r="U13" s="40"/>
    </row>
    <row r="14" spans="2:22" ht="26.1" customHeight="1" x14ac:dyDescent="0.3">
      <c r="B14" s="15"/>
      <c r="C14" s="36" t="s">
        <v>40</v>
      </c>
      <c r="D14" s="51">
        <v>294486227.57999998</v>
      </c>
      <c r="E14" s="51"/>
      <c r="F14" s="51">
        <v>1794.51</v>
      </c>
      <c r="G14" s="51"/>
      <c r="H14" s="51">
        <v>213112664.41</v>
      </c>
      <c r="I14" s="51"/>
      <c r="J14" s="51">
        <v>61.68</v>
      </c>
      <c r="K14" s="51"/>
      <c r="L14" s="51">
        <v>24395920.870000001</v>
      </c>
      <c r="M14" s="51"/>
      <c r="N14" s="51">
        <v>382.91</v>
      </c>
      <c r="O14" s="51"/>
      <c r="P14" s="51">
        <v>32815153.920000002</v>
      </c>
      <c r="Q14" s="51"/>
      <c r="R14" s="51">
        <v>891.25</v>
      </c>
      <c r="S14" s="51"/>
      <c r="T14" s="51">
        <v>21958844.579999998</v>
      </c>
      <c r="U14" s="3"/>
    </row>
    <row r="15" spans="2:22" ht="26.1" customHeight="1" x14ac:dyDescent="0.3">
      <c r="B15" s="16"/>
      <c r="C15" s="38" t="s">
        <v>34</v>
      </c>
      <c r="D15" s="51">
        <v>1531679548.6300001</v>
      </c>
      <c r="E15" s="51"/>
      <c r="F15" s="51">
        <v>8235.43</v>
      </c>
      <c r="G15" s="51"/>
      <c r="H15" s="51">
        <v>1104892616.4100001</v>
      </c>
      <c r="I15" s="51"/>
      <c r="J15" s="51">
        <v>314.83999999999997</v>
      </c>
      <c r="K15" s="51"/>
      <c r="L15" s="51">
        <v>103865679.41</v>
      </c>
      <c r="M15" s="52"/>
      <c r="N15" s="51">
        <v>2163.1</v>
      </c>
      <c r="O15" s="51"/>
      <c r="P15" s="51">
        <v>191739086.59</v>
      </c>
      <c r="Q15" s="51"/>
      <c r="R15" s="51">
        <v>4036.84</v>
      </c>
      <c r="S15" s="52"/>
      <c r="T15" s="51">
        <v>90214511.180000007</v>
      </c>
      <c r="U15" s="3"/>
    </row>
    <row r="16" spans="2:22" ht="26.1" customHeight="1" x14ac:dyDescent="0.3">
      <c r="B16" s="16"/>
      <c r="C16" s="38" t="s">
        <v>35</v>
      </c>
      <c r="D16" s="51">
        <v>1099899214.3399999</v>
      </c>
      <c r="E16" s="51"/>
      <c r="F16" s="51">
        <v>5744.61</v>
      </c>
      <c r="G16" s="51"/>
      <c r="H16" s="51">
        <v>860920441.78999996</v>
      </c>
      <c r="I16" s="51"/>
      <c r="J16" s="51">
        <v>172.74</v>
      </c>
      <c r="K16" s="51"/>
      <c r="L16" s="51">
        <v>36746323.979999997</v>
      </c>
      <c r="M16" s="51"/>
      <c r="N16" s="51">
        <v>1587.94</v>
      </c>
      <c r="O16" s="51"/>
      <c r="P16" s="51">
        <v>125897287.65000001</v>
      </c>
      <c r="Q16" s="51"/>
      <c r="R16" s="51">
        <v>2893.74</v>
      </c>
      <c r="S16" s="51"/>
      <c r="T16" s="51">
        <v>63460668.850000001</v>
      </c>
      <c r="U16" s="3"/>
    </row>
    <row r="17" spans="2:22" ht="26.1" customHeight="1" x14ac:dyDescent="0.3">
      <c r="B17" s="16"/>
      <c r="C17" s="38" t="s">
        <v>36</v>
      </c>
      <c r="D17" s="51">
        <v>1628574068.75</v>
      </c>
      <c r="E17" s="51"/>
      <c r="F17" s="51">
        <v>7066.99</v>
      </c>
      <c r="G17" s="51"/>
      <c r="H17" s="51">
        <v>1228958222.3599999</v>
      </c>
      <c r="I17" s="51"/>
      <c r="J17" s="51">
        <v>234.08</v>
      </c>
      <c r="K17" s="51"/>
      <c r="L17" s="51">
        <v>79006353.819999993</v>
      </c>
      <c r="M17" s="51"/>
      <c r="N17" s="51">
        <v>2153.38</v>
      </c>
      <c r="O17" s="51"/>
      <c r="P17" s="51">
        <v>183366872.25</v>
      </c>
      <c r="Q17" s="51"/>
      <c r="R17" s="51">
        <v>4022.03</v>
      </c>
      <c r="S17" s="51"/>
      <c r="T17" s="51">
        <v>106491242.58</v>
      </c>
      <c r="U17" s="3"/>
    </row>
    <row r="18" spans="2:22" ht="26.1" customHeight="1" x14ac:dyDescent="0.3">
      <c r="B18" s="16"/>
      <c r="C18" s="38" t="s">
        <v>37</v>
      </c>
      <c r="D18" s="51">
        <v>1250415240.51</v>
      </c>
      <c r="E18" s="51"/>
      <c r="F18" s="51">
        <v>3523.57</v>
      </c>
      <c r="G18" s="51"/>
      <c r="H18" s="51">
        <v>943189493.63</v>
      </c>
      <c r="I18" s="51"/>
      <c r="J18" s="51">
        <v>152.97</v>
      </c>
      <c r="K18" s="51"/>
      <c r="L18" s="51">
        <v>77195565.299999997</v>
      </c>
      <c r="M18" s="51"/>
      <c r="N18" s="51">
        <v>1265.42</v>
      </c>
      <c r="O18" s="51"/>
      <c r="P18" s="51">
        <v>116888791.06999999</v>
      </c>
      <c r="Q18" s="51"/>
      <c r="R18" s="51">
        <v>2977.21</v>
      </c>
      <c r="S18" s="51"/>
      <c r="T18" s="51">
        <v>80181956.239999995</v>
      </c>
      <c r="U18" s="3"/>
    </row>
    <row r="19" spans="2:22" ht="26.1" customHeight="1" x14ac:dyDescent="0.3">
      <c r="B19" s="16"/>
      <c r="C19" s="38" t="s">
        <v>38</v>
      </c>
      <c r="D19" s="51">
        <v>250663628.99000001</v>
      </c>
      <c r="E19" s="51"/>
      <c r="F19" s="51">
        <v>672.8</v>
      </c>
      <c r="G19" s="51"/>
      <c r="H19" s="51">
        <v>166173766.34</v>
      </c>
      <c r="I19" s="51"/>
      <c r="J19" s="51">
        <v>49.3</v>
      </c>
      <c r="K19" s="51"/>
      <c r="L19" s="51">
        <v>45394269.140000001</v>
      </c>
      <c r="M19" s="51"/>
      <c r="N19" s="51">
        <v>192.49</v>
      </c>
      <c r="O19" s="51"/>
      <c r="P19" s="51">
        <v>16327083.539999999</v>
      </c>
      <c r="Q19" s="51"/>
      <c r="R19" s="51">
        <v>529.09</v>
      </c>
      <c r="S19" s="51"/>
      <c r="T19" s="51">
        <v>16029324.09</v>
      </c>
      <c r="U19" s="3"/>
    </row>
    <row r="20" spans="2:22" ht="26.1" customHeight="1" x14ac:dyDescent="0.3">
      <c r="B20" s="16"/>
      <c r="C20" s="38" t="s">
        <v>39</v>
      </c>
      <c r="D20" s="51">
        <v>157740101.46000001</v>
      </c>
      <c r="E20" s="51"/>
      <c r="F20" s="51">
        <v>203.12</v>
      </c>
      <c r="G20" s="51"/>
      <c r="H20" s="51">
        <v>93967831.280000001</v>
      </c>
      <c r="I20" s="51"/>
      <c r="J20" s="51">
        <v>37.5</v>
      </c>
      <c r="K20" s="51"/>
      <c r="L20" s="51">
        <v>50189993.579999998</v>
      </c>
      <c r="M20" s="51"/>
      <c r="N20" s="51">
        <v>48.58</v>
      </c>
      <c r="O20" s="51"/>
      <c r="P20" s="51">
        <v>2993130.97</v>
      </c>
      <c r="Q20" s="51"/>
      <c r="R20" s="51">
        <v>215.08</v>
      </c>
      <c r="S20" s="51"/>
      <c r="T20" s="51">
        <v>7288466.8099999996</v>
      </c>
      <c r="U20" s="3"/>
    </row>
    <row r="21" spans="2:22" ht="25.5" customHeight="1" x14ac:dyDescent="0.3">
      <c r="B21" s="16"/>
      <c r="C21" s="38" t="s">
        <v>43</v>
      </c>
      <c r="D21" s="51">
        <v>324511566.73000002</v>
      </c>
      <c r="E21" s="51"/>
      <c r="F21" s="51">
        <v>29.04</v>
      </c>
      <c r="G21" s="51"/>
      <c r="H21" s="51">
        <v>12553131.9</v>
      </c>
      <c r="I21" s="51"/>
      <c r="J21" s="51">
        <v>3.88</v>
      </c>
      <c r="K21" s="51"/>
      <c r="L21" s="51">
        <v>310493983.97000003</v>
      </c>
      <c r="M21" s="51"/>
      <c r="N21" s="51">
        <v>4.07</v>
      </c>
      <c r="O21" s="51"/>
      <c r="P21" s="51">
        <v>1017857.14</v>
      </c>
      <c r="Q21" s="51"/>
      <c r="R21" s="51">
        <v>8.1300000000000008</v>
      </c>
      <c r="S21" s="51"/>
      <c r="T21" s="51">
        <v>446593.72</v>
      </c>
      <c r="U21" s="4"/>
    </row>
    <row r="22" spans="2:22" ht="10.5" customHeight="1" x14ac:dyDescent="0.25">
      <c r="B22" s="35"/>
      <c r="C22" s="53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</row>
    <row r="23" spans="2:22" ht="21" customHeight="1" x14ac:dyDescent="0.25">
      <c r="B23" s="9"/>
      <c r="F23" s="9"/>
      <c r="G23" s="9"/>
      <c r="H23" s="9"/>
      <c r="I23" s="9"/>
      <c r="J23" s="9"/>
    </row>
    <row r="24" spans="2:22" ht="21" customHeight="1" x14ac:dyDescent="0.25"/>
    <row r="25" spans="2:22" ht="20.25" customHeight="1" x14ac:dyDescent="0.25"/>
    <row r="26" spans="2:22" ht="21" customHeight="1" x14ac:dyDescent="0.25">
      <c r="V26" s="65"/>
    </row>
    <row r="27" spans="2:22" x14ac:dyDescent="0.25">
      <c r="V27" s="65"/>
    </row>
  </sheetData>
  <mergeCells count="36">
    <mergeCell ref="P11:Q11"/>
    <mergeCell ref="R11:S11"/>
    <mergeCell ref="T11:U11"/>
    <mergeCell ref="F11:G11"/>
    <mergeCell ref="H11:I11"/>
    <mergeCell ref="J11:K11"/>
    <mergeCell ref="L11:M11"/>
    <mergeCell ref="N11:O11"/>
    <mergeCell ref="N9:O9"/>
    <mergeCell ref="P9:Q9"/>
    <mergeCell ref="R9:S9"/>
    <mergeCell ref="T9:U9"/>
    <mergeCell ref="F10:G10"/>
    <mergeCell ref="H10:I10"/>
    <mergeCell ref="J10:K10"/>
    <mergeCell ref="L10:M10"/>
    <mergeCell ref="N10:O10"/>
    <mergeCell ref="P10:Q10"/>
    <mergeCell ref="R10:S10"/>
    <mergeCell ref="T10:U10"/>
    <mergeCell ref="V26:V27"/>
    <mergeCell ref="R6:T6"/>
    <mergeCell ref="R7:T7"/>
    <mergeCell ref="R8:T8"/>
    <mergeCell ref="B5:C11"/>
    <mergeCell ref="D5:E11"/>
    <mergeCell ref="F5:U5"/>
    <mergeCell ref="F6:I6"/>
    <mergeCell ref="J6:M8"/>
    <mergeCell ref="N6:Q8"/>
    <mergeCell ref="F7:I7"/>
    <mergeCell ref="F8:I8"/>
    <mergeCell ref="F9:G9"/>
    <mergeCell ref="H9:I9"/>
    <mergeCell ref="J9:K9"/>
    <mergeCell ref="L9:M9"/>
  </mergeCells>
  <pageMargins left="0.31496062992125984" right="0.31496062992125984" top="0.78740157480314965" bottom="0.31496062992125984" header="0.19685039370078741" footer="0.19685039370078741"/>
  <pageSetup paperSize="9" scale="86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6"/>
  <sheetViews>
    <sheetView tabSelected="1" defaultGridColor="0" colorId="12" zoomScaleNormal="100" zoomScaleSheetLayoutView="90" workbookViewId="0">
      <selection activeCell="T1" sqref="T1:T2"/>
    </sheetView>
  </sheetViews>
  <sheetFormatPr defaultRowHeight="18.75" x14ac:dyDescent="0.45"/>
  <cols>
    <col min="1" max="1" width="4.83203125" style="17" customWidth="1"/>
    <col min="2" max="2" width="4" style="17" customWidth="1"/>
    <col min="3" max="3" width="28.5" style="17" customWidth="1"/>
    <col min="4" max="4" width="15.5" style="17" customWidth="1"/>
    <col min="5" max="5" width="3.83203125" style="17" customWidth="1"/>
    <col min="6" max="6" width="13.6640625" style="17" customWidth="1"/>
    <col min="7" max="7" width="3.83203125" style="17" customWidth="1"/>
    <col min="8" max="8" width="16.6640625" style="17" customWidth="1"/>
    <col min="9" max="9" width="3.83203125" style="17" customWidth="1"/>
    <col min="10" max="10" width="14" style="17" customWidth="1"/>
    <col min="11" max="11" width="3.83203125" style="17" customWidth="1"/>
    <col min="12" max="12" width="16.83203125" style="17" customWidth="1"/>
    <col min="13" max="13" width="3.83203125" style="17" customWidth="1"/>
    <col min="14" max="14" width="15" style="17" customWidth="1"/>
    <col min="15" max="15" width="3.83203125" style="17" customWidth="1"/>
    <col min="16" max="16" width="17.1640625" style="17" customWidth="1"/>
    <col min="17" max="17" width="3.83203125" style="17" customWidth="1"/>
    <col min="18" max="18" width="14.83203125" style="17" customWidth="1"/>
    <col min="19" max="19" width="3.83203125" style="17" customWidth="1"/>
    <col min="20" max="20" width="3.33203125" style="17" customWidth="1"/>
    <col min="21" max="16384" width="9.33203125" style="17"/>
  </cols>
  <sheetData>
    <row r="1" spans="2:21" ht="21" customHeight="1" x14ac:dyDescent="0.45">
      <c r="L1" s="18"/>
      <c r="S1" s="41"/>
      <c r="T1" s="107"/>
    </row>
    <row r="2" spans="2:21" ht="24.95" customHeight="1" x14ac:dyDescent="0.55000000000000004">
      <c r="C2" s="39" t="s">
        <v>45</v>
      </c>
      <c r="D2" s="43"/>
      <c r="E2" s="43"/>
      <c r="F2" s="43"/>
      <c r="G2" s="43"/>
      <c r="H2" s="43"/>
      <c r="I2" s="43"/>
      <c r="J2" s="43"/>
      <c r="K2" s="43"/>
      <c r="L2" s="43"/>
      <c r="M2" s="43"/>
      <c r="T2" s="107"/>
    </row>
    <row r="3" spans="2:21" s="19" customFormat="1" ht="24.95" customHeight="1" x14ac:dyDescent="0.55000000000000004">
      <c r="C3" s="39" t="s">
        <v>46</v>
      </c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2:21" ht="8.25" customHeight="1" x14ac:dyDescent="0.45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5" spans="2:21" s="1" customFormat="1" ht="24.95" customHeight="1" x14ac:dyDescent="0.3">
      <c r="B5" s="72" t="s">
        <v>21</v>
      </c>
      <c r="C5" s="73"/>
      <c r="D5" s="108" t="s">
        <v>22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3"/>
    </row>
    <row r="6" spans="2:21" s="1" customFormat="1" ht="24.95" customHeight="1" x14ac:dyDescent="0.3">
      <c r="B6" s="74"/>
      <c r="C6" s="75"/>
      <c r="D6" s="109" t="s">
        <v>23</v>
      </c>
      <c r="E6" s="110"/>
      <c r="F6" s="110"/>
      <c r="G6" s="100"/>
      <c r="H6" s="99" t="s">
        <v>24</v>
      </c>
      <c r="I6" s="110"/>
      <c r="J6" s="110"/>
      <c r="K6" s="100"/>
      <c r="L6" s="99" t="s">
        <v>25</v>
      </c>
      <c r="M6" s="110"/>
      <c r="N6" s="110"/>
      <c r="O6" s="100"/>
      <c r="P6" s="111" t="s">
        <v>26</v>
      </c>
      <c r="Q6" s="94"/>
      <c r="R6" s="94"/>
      <c r="S6" s="112"/>
      <c r="T6" s="2"/>
      <c r="U6" s="2"/>
    </row>
    <row r="7" spans="2:21" s="1" customFormat="1" ht="24.95" customHeight="1" x14ac:dyDescent="0.3">
      <c r="B7" s="74"/>
      <c r="C7" s="75"/>
      <c r="D7" s="113" t="s">
        <v>27</v>
      </c>
      <c r="E7" s="96"/>
      <c r="F7" s="96"/>
      <c r="G7" s="114"/>
      <c r="H7" s="105" t="s">
        <v>28</v>
      </c>
      <c r="I7" s="115"/>
      <c r="J7" s="115"/>
      <c r="K7" s="104"/>
      <c r="L7" s="105" t="s">
        <v>29</v>
      </c>
      <c r="M7" s="115"/>
      <c r="N7" s="96"/>
      <c r="O7" s="114"/>
      <c r="P7" s="113" t="s">
        <v>30</v>
      </c>
      <c r="Q7" s="96"/>
      <c r="R7" s="96"/>
      <c r="S7" s="116"/>
      <c r="T7" s="2"/>
      <c r="U7" s="2"/>
    </row>
    <row r="8" spans="2:21" s="1" customFormat="1" ht="24.75" customHeight="1" x14ac:dyDescent="0.3">
      <c r="B8" s="74"/>
      <c r="C8" s="75"/>
      <c r="D8" s="99" t="s">
        <v>14</v>
      </c>
      <c r="E8" s="100"/>
      <c r="F8" s="101" t="s">
        <v>15</v>
      </c>
      <c r="G8" s="86"/>
      <c r="H8" s="99" t="s">
        <v>14</v>
      </c>
      <c r="I8" s="100"/>
      <c r="J8" s="101" t="s">
        <v>15</v>
      </c>
      <c r="K8" s="86"/>
      <c r="L8" s="99" t="s">
        <v>14</v>
      </c>
      <c r="M8" s="100"/>
      <c r="N8" s="101" t="s">
        <v>15</v>
      </c>
      <c r="O8" s="86"/>
      <c r="P8" s="99" t="s">
        <v>14</v>
      </c>
      <c r="Q8" s="100"/>
      <c r="R8" s="99" t="s">
        <v>15</v>
      </c>
      <c r="S8" s="117"/>
      <c r="T8" s="2"/>
      <c r="U8" s="2"/>
    </row>
    <row r="9" spans="2:21" s="1" customFormat="1" ht="20.25" customHeight="1" x14ac:dyDescent="0.3">
      <c r="B9" s="74"/>
      <c r="C9" s="75"/>
      <c r="D9" s="68" t="s">
        <v>31</v>
      </c>
      <c r="E9" s="79"/>
      <c r="F9" s="69" t="s">
        <v>32</v>
      </c>
      <c r="G9" s="79"/>
      <c r="H9" s="68" t="s">
        <v>31</v>
      </c>
      <c r="I9" s="79"/>
      <c r="J9" s="69" t="s">
        <v>32</v>
      </c>
      <c r="K9" s="79"/>
      <c r="L9" s="68" t="s">
        <v>31</v>
      </c>
      <c r="M9" s="79"/>
      <c r="N9" s="69" t="s">
        <v>32</v>
      </c>
      <c r="O9" s="79"/>
      <c r="P9" s="68" t="s">
        <v>31</v>
      </c>
      <c r="Q9" s="79"/>
      <c r="R9" s="69" t="s">
        <v>32</v>
      </c>
      <c r="S9" s="69"/>
      <c r="T9" s="2"/>
      <c r="U9" s="2"/>
    </row>
    <row r="10" spans="2:21" s="1" customFormat="1" ht="24.75" customHeight="1" x14ac:dyDescent="0.3">
      <c r="B10" s="76"/>
      <c r="C10" s="77"/>
      <c r="D10" s="70"/>
      <c r="E10" s="80"/>
      <c r="F10" s="71"/>
      <c r="G10" s="80"/>
      <c r="H10" s="70"/>
      <c r="I10" s="80"/>
      <c r="J10" s="71"/>
      <c r="K10" s="80"/>
      <c r="L10" s="70"/>
      <c r="M10" s="80"/>
      <c r="N10" s="71"/>
      <c r="O10" s="80"/>
      <c r="P10" s="70"/>
      <c r="Q10" s="80"/>
      <c r="R10" s="71"/>
      <c r="S10" s="71"/>
      <c r="T10" s="2"/>
      <c r="U10" s="2"/>
    </row>
    <row r="11" spans="2:21" ht="9" customHeight="1" x14ac:dyDescent="0.45">
      <c r="B11" s="21"/>
      <c r="C11" s="31"/>
      <c r="D11" s="22"/>
      <c r="E11" s="22"/>
      <c r="F11" s="22"/>
      <c r="G11" s="22"/>
      <c r="H11" s="23"/>
      <c r="I11" s="23" t="s">
        <v>8</v>
      </c>
      <c r="J11" s="23"/>
      <c r="K11" s="24"/>
      <c r="L11" s="24"/>
      <c r="M11" s="24"/>
    </row>
    <row r="12" spans="2:21" ht="26.1" customHeight="1" x14ac:dyDescent="0.5">
      <c r="B12" s="25" t="s">
        <v>6</v>
      </c>
      <c r="C12" s="32"/>
      <c r="D12" s="49">
        <v>414.17</v>
      </c>
      <c r="E12" s="49"/>
      <c r="F12" s="49">
        <v>67783071.670000002</v>
      </c>
      <c r="G12" s="49"/>
      <c r="H12" s="49">
        <v>109.04</v>
      </c>
      <c r="I12" s="49"/>
      <c r="J12" s="49">
        <v>5580085.0499999998</v>
      </c>
      <c r="K12" s="49"/>
      <c r="L12" s="49">
        <v>237.23</v>
      </c>
      <c r="M12" s="49"/>
      <c r="N12" s="49">
        <v>25847459.890000001</v>
      </c>
      <c r="O12" s="50"/>
      <c r="P12" s="49">
        <v>561.54</v>
      </c>
      <c r="Q12" s="49"/>
      <c r="R12" s="49">
        <v>30585851.010000002</v>
      </c>
      <c r="S12" s="44"/>
      <c r="T12" s="44"/>
      <c r="U12" s="26"/>
    </row>
    <row r="13" spans="2:21" ht="26.1" customHeight="1" x14ac:dyDescent="0.45">
      <c r="B13" s="27"/>
      <c r="C13" s="31" t="s">
        <v>7</v>
      </c>
      <c r="D13" s="51">
        <v>17.88</v>
      </c>
      <c r="E13" s="51"/>
      <c r="F13" s="51">
        <v>880890.59</v>
      </c>
      <c r="G13" s="51"/>
      <c r="H13" s="51">
        <v>3.98</v>
      </c>
      <c r="I13" s="51"/>
      <c r="J13" s="51">
        <v>47757.54</v>
      </c>
      <c r="K13" s="51"/>
      <c r="L13" s="51">
        <v>14</v>
      </c>
      <c r="M13" s="51"/>
      <c r="N13" s="51">
        <v>558167.93999999994</v>
      </c>
      <c r="O13" s="51"/>
      <c r="P13" s="51">
        <v>32.99</v>
      </c>
      <c r="Q13" s="51"/>
      <c r="R13" s="51">
        <v>716827.73</v>
      </c>
      <c r="S13" s="4"/>
      <c r="T13" s="45"/>
    </row>
    <row r="14" spans="2:21" ht="26.1" customHeight="1" x14ac:dyDescent="0.5">
      <c r="B14" s="28"/>
      <c r="C14" s="33" t="s">
        <v>0</v>
      </c>
      <c r="D14" s="51">
        <v>146.71</v>
      </c>
      <c r="E14" s="51"/>
      <c r="F14" s="51">
        <v>23503534.969999999</v>
      </c>
      <c r="G14" s="51"/>
      <c r="H14" s="51">
        <v>39.869999999999997</v>
      </c>
      <c r="I14" s="51"/>
      <c r="J14" s="51">
        <v>2886950.22</v>
      </c>
      <c r="K14" s="51"/>
      <c r="L14" s="51">
        <v>53.22</v>
      </c>
      <c r="M14" s="52"/>
      <c r="N14" s="51">
        <v>8546407.5299999993</v>
      </c>
      <c r="O14" s="51"/>
      <c r="P14" s="51">
        <v>108.61</v>
      </c>
      <c r="Q14" s="51"/>
      <c r="R14" s="51">
        <v>6030762.3200000003</v>
      </c>
      <c r="S14" s="46"/>
      <c r="T14" s="45"/>
    </row>
    <row r="15" spans="2:21" ht="26.1" customHeight="1" x14ac:dyDescent="0.5">
      <c r="B15" s="28"/>
      <c r="C15" s="33" t="s">
        <v>1</v>
      </c>
      <c r="D15" s="51">
        <v>74.8</v>
      </c>
      <c r="E15" s="51"/>
      <c r="F15" s="51">
        <v>6775972.1600000001</v>
      </c>
      <c r="G15" s="51"/>
      <c r="H15" s="51">
        <v>12.18</v>
      </c>
      <c r="I15" s="51"/>
      <c r="J15" s="51">
        <v>651248.16</v>
      </c>
      <c r="K15" s="51"/>
      <c r="L15" s="51">
        <v>43.78</v>
      </c>
      <c r="M15" s="51"/>
      <c r="N15" s="51">
        <v>3355843.11</v>
      </c>
      <c r="O15" s="51"/>
      <c r="P15" s="51">
        <v>87.77</v>
      </c>
      <c r="Q15" s="51"/>
      <c r="R15" s="51">
        <v>2091428.64</v>
      </c>
      <c r="S15" s="5"/>
    </row>
    <row r="16" spans="2:21" ht="26.1" customHeight="1" x14ac:dyDescent="0.5">
      <c r="B16" s="28"/>
      <c r="C16" s="33" t="s">
        <v>2</v>
      </c>
      <c r="D16" s="51">
        <v>84.08</v>
      </c>
      <c r="E16" s="51"/>
      <c r="F16" s="51">
        <v>17830586.140000001</v>
      </c>
      <c r="G16" s="51"/>
      <c r="H16" s="51">
        <v>27.32</v>
      </c>
      <c r="I16" s="51"/>
      <c r="J16" s="51">
        <v>1100003.43</v>
      </c>
      <c r="K16" s="51"/>
      <c r="L16" s="51">
        <v>47.2</v>
      </c>
      <c r="M16" s="51"/>
      <c r="N16" s="51">
        <v>4462899.22</v>
      </c>
      <c r="O16" s="51"/>
      <c r="P16" s="51">
        <v>156.19999999999999</v>
      </c>
      <c r="Q16" s="51"/>
      <c r="R16" s="51">
        <v>7357888.9500000002</v>
      </c>
      <c r="S16" s="5"/>
    </row>
    <row r="17" spans="2:19" ht="26.1" customHeight="1" x14ac:dyDescent="0.5">
      <c r="B17" s="28"/>
      <c r="C17" s="33" t="s">
        <v>3</v>
      </c>
      <c r="D17" s="51">
        <v>70.36</v>
      </c>
      <c r="E17" s="51"/>
      <c r="F17" s="51">
        <v>14812799.460000001</v>
      </c>
      <c r="G17" s="51"/>
      <c r="H17" s="51">
        <v>21.58</v>
      </c>
      <c r="I17" s="51"/>
      <c r="J17" s="51">
        <v>729596.27</v>
      </c>
      <c r="K17" s="51"/>
      <c r="L17" s="51">
        <v>58.68</v>
      </c>
      <c r="M17" s="51"/>
      <c r="N17" s="51">
        <v>5205815.28</v>
      </c>
      <c r="O17" s="51"/>
      <c r="P17" s="51">
        <v>159.81</v>
      </c>
      <c r="Q17" s="51"/>
      <c r="R17" s="51">
        <v>12211223.26</v>
      </c>
      <c r="S17" s="5"/>
    </row>
    <row r="18" spans="2:19" ht="26.1" customHeight="1" x14ac:dyDescent="0.5">
      <c r="B18" s="28"/>
      <c r="C18" s="33" t="s">
        <v>4</v>
      </c>
      <c r="D18" s="51">
        <v>7.81</v>
      </c>
      <c r="E18" s="51"/>
      <c r="F18" s="51">
        <v>2401426.84</v>
      </c>
      <c r="G18" s="51"/>
      <c r="H18" s="51">
        <v>4.1100000000000003</v>
      </c>
      <c r="I18" s="51"/>
      <c r="J18" s="51">
        <v>164529.42000000001</v>
      </c>
      <c r="K18" s="51"/>
      <c r="L18" s="51">
        <v>15.96</v>
      </c>
      <c r="M18" s="51"/>
      <c r="N18" s="51">
        <v>3630679.24</v>
      </c>
      <c r="O18" s="51"/>
      <c r="P18" s="51">
        <v>12.07</v>
      </c>
      <c r="Q18" s="51"/>
      <c r="R18" s="51">
        <v>542550.38</v>
      </c>
      <c r="S18" s="5"/>
    </row>
    <row r="19" spans="2:19" ht="26.1" customHeight="1" x14ac:dyDescent="0.5">
      <c r="B19" s="28"/>
      <c r="C19" s="33" t="s">
        <v>5</v>
      </c>
      <c r="D19" s="51">
        <v>12.53</v>
      </c>
      <c r="E19" s="51"/>
      <c r="F19" s="51">
        <v>1577861.52</v>
      </c>
      <c r="G19" s="51"/>
      <c r="H19" s="3" t="s">
        <v>47</v>
      </c>
      <c r="I19" s="3"/>
      <c r="J19" s="3" t="s">
        <v>47</v>
      </c>
      <c r="K19" s="51"/>
      <c r="L19" s="51">
        <v>4.38</v>
      </c>
      <c r="M19" s="51"/>
      <c r="N19" s="51">
        <v>87647.57</v>
      </c>
      <c r="O19" s="51"/>
      <c r="P19" s="51">
        <v>4.09</v>
      </c>
      <c r="Q19" s="51"/>
      <c r="R19" s="51">
        <v>1635169.73</v>
      </c>
      <c r="S19" s="5"/>
    </row>
    <row r="20" spans="2:19" ht="26.1" customHeight="1" x14ac:dyDescent="0.5">
      <c r="B20" s="28"/>
      <c r="C20" s="33" t="s">
        <v>44</v>
      </c>
      <c r="D20" s="3" t="s">
        <v>47</v>
      </c>
      <c r="E20" s="51"/>
      <c r="F20" s="3" t="s">
        <v>47</v>
      </c>
      <c r="G20" s="3"/>
      <c r="H20" s="3" t="s">
        <v>47</v>
      </c>
      <c r="I20" s="3"/>
      <c r="J20" s="3" t="s">
        <v>47</v>
      </c>
      <c r="K20" s="3"/>
      <c r="L20" s="3" t="s">
        <v>47</v>
      </c>
      <c r="M20" s="3"/>
      <c r="N20" s="3" t="s">
        <v>47</v>
      </c>
      <c r="O20" s="3"/>
      <c r="P20" s="3" t="s">
        <v>47</v>
      </c>
      <c r="Q20" s="3"/>
      <c r="R20" s="3" t="s">
        <v>47</v>
      </c>
      <c r="S20" s="5"/>
    </row>
    <row r="21" spans="2:19" ht="10.5" customHeight="1" x14ac:dyDescent="0.5">
      <c r="B21" s="30"/>
      <c r="C21" s="34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</row>
    <row r="22" spans="2:19" ht="21" customHeight="1" x14ac:dyDescent="0.45"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</row>
    <row r="23" spans="2:19" ht="21" customHeight="1" x14ac:dyDescent="0.45">
      <c r="F23" s="20"/>
      <c r="G23" s="20"/>
      <c r="H23" s="20"/>
      <c r="I23" s="20"/>
      <c r="J23" s="20"/>
    </row>
    <row r="24" spans="2:19" ht="21" customHeight="1" x14ac:dyDescent="0.45"/>
    <row r="25" spans="2:19" ht="20.25" customHeight="1" x14ac:dyDescent="0.45"/>
    <row r="26" spans="2:19" ht="21" customHeight="1" x14ac:dyDescent="0.45"/>
  </sheetData>
  <mergeCells count="27">
    <mergeCell ref="B5:C10"/>
    <mergeCell ref="D5:S5"/>
    <mergeCell ref="D6:G6"/>
    <mergeCell ref="H6:K6"/>
    <mergeCell ref="L6:O6"/>
    <mergeCell ref="P6:S6"/>
    <mergeCell ref="D7:G7"/>
    <mergeCell ref="H7:K7"/>
    <mergeCell ref="L7:O7"/>
    <mergeCell ref="P7:S7"/>
    <mergeCell ref="F9:G10"/>
    <mergeCell ref="D9:E10"/>
    <mergeCell ref="R9:S10"/>
    <mergeCell ref="P8:Q8"/>
    <mergeCell ref="R8:S8"/>
    <mergeCell ref="D8:E8"/>
    <mergeCell ref="F8:G8"/>
    <mergeCell ref="H8:I8"/>
    <mergeCell ref="J8:K8"/>
    <mergeCell ref="L8:M8"/>
    <mergeCell ref="N8:O8"/>
    <mergeCell ref="T1:T2"/>
    <mergeCell ref="H9:I10"/>
    <mergeCell ref="J9:K10"/>
    <mergeCell ref="L9:M10"/>
    <mergeCell ref="N9:O10"/>
    <mergeCell ref="P9:Q10"/>
  </mergeCells>
  <pageMargins left="0.31496062992125984" right="0.31496062992125984" top="0.78740157480314965" bottom="0.31496062992125984" header="0.19685039370078741" footer="0.19685039370078741"/>
  <pageSetup paperSize="9" scale="86" orientation="landscape" r:id="rId1"/>
  <headerFooter alignWithMargins="0">
    <oddFooter xml:space="preserve">&amp;C </oddFooter>
  </headerFooter>
  <colBreaks count="1" manualBreakCount="1">
    <brk id="2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7"/>
  <sheetViews>
    <sheetView workbookViewId="0">
      <selection activeCell="G6" sqref="G6"/>
    </sheetView>
  </sheetViews>
  <sheetFormatPr defaultRowHeight="21" x14ac:dyDescent="0.45"/>
  <cols>
    <col min="2" max="2" width="8" customWidth="1"/>
    <col min="3" max="3" width="28.33203125" customWidth="1"/>
    <col min="4" max="4" width="12.6640625" bestFit="1" customWidth="1"/>
    <col min="5" max="5" width="21.1640625" customWidth="1"/>
  </cols>
  <sheetData>
    <row r="3" spans="2:11" x14ac:dyDescent="0.45">
      <c r="B3" s="54" t="s">
        <v>52</v>
      </c>
      <c r="D3" s="57">
        <f>SUM(D4:D9)</f>
        <v>6537969596.9799995</v>
      </c>
      <c r="E3" s="57">
        <f>SUM(E4:E9)</f>
        <v>6537969597</v>
      </c>
      <c r="F3" s="62">
        <f>SUM(F4:F12)</f>
        <v>100.9485115383292</v>
      </c>
      <c r="G3" s="59">
        <f>SUM(G4:G9)</f>
        <v>100</v>
      </c>
      <c r="I3" s="55">
        <f>E3/1000000</f>
        <v>6537.9695970000002</v>
      </c>
      <c r="J3" s="55">
        <f>SUM(J4:J12)</f>
        <v>6539</v>
      </c>
    </row>
    <row r="4" spans="2:11" x14ac:dyDescent="0.45">
      <c r="C4" t="s">
        <v>10</v>
      </c>
      <c r="D4" s="55">
        <f>'ตาราง 19.4-147'!H13</f>
        <v>4623768168.1199999</v>
      </c>
      <c r="E4" s="57">
        <v>4623768168</v>
      </c>
      <c r="F4" s="63">
        <f>E4*100/$E$3</f>
        <v>70.721775306536344</v>
      </c>
      <c r="G4" s="64">
        <v>70.7</v>
      </c>
      <c r="H4">
        <f>SUM(G4:G8)</f>
        <v>99</v>
      </c>
      <c r="I4" s="55">
        <f>E4/1000000</f>
        <v>4623.7681679999996</v>
      </c>
      <c r="J4">
        <v>4624</v>
      </c>
      <c r="K4" s="60">
        <f>J4*100/$J$3</f>
        <v>70.71417647958404</v>
      </c>
    </row>
    <row r="5" spans="2:11" x14ac:dyDescent="0.45">
      <c r="C5" s="54" t="s">
        <v>56</v>
      </c>
      <c r="D5" s="55">
        <f>'ตาราง 19.4-147'!L13</f>
        <v>727288090.07000005</v>
      </c>
      <c r="E5" s="57">
        <v>727288090</v>
      </c>
      <c r="F5" s="63">
        <f t="shared" ref="F5:F12" si="0">E5*100/$E$3</f>
        <v>11.124066565462801</v>
      </c>
      <c r="G5" s="64">
        <v>11.1</v>
      </c>
      <c r="I5" s="55">
        <f t="shared" ref="I5:I12" si="1">E5/1000000</f>
        <v>727.28809000000001</v>
      </c>
      <c r="J5">
        <v>727</v>
      </c>
      <c r="K5" s="60">
        <f t="shared" ref="K5:K12" si="2">J5*100/$J$3</f>
        <v>11.117907936993424</v>
      </c>
    </row>
    <row r="6" spans="2:11" x14ac:dyDescent="0.45">
      <c r="C6" s="54" t="s">
        <v>53</v>
      </c>
      <c r="D6" s="55">
        <f>'ตาราง 19.4-147'!P13</f>
        <v>671045263.13</v>
      </c>
      <c r="E6" s="57">
        <v>671045263</v>
      </c>
      <c r="F6" s="63">
        <f t="shared" si="0"/>
        <v>10.263817429006011</v>
      </c>
      <c r="G6" s="64">
        <v>10.3</v>
      </c>
      <c r="I6" s="55">
        <f t="shared" si="1"/>
        <v>671.04526299999998</v>
      </c>
      <c r="J6">
        <v>671</v>
      </c>
      <c r="K6" s="60">
        <f t="shared" si="2"/>
        <v>10.261507875821991</v>
      </c>
    </row>
    <row r="7" spans="2:11" x14ac:dyDescent="0.45">
      <c r="C7" t="s">
        <v>50</v>
      </c>
      <c r="D7" s="55">
        <f>'ตาราง 19.4-147'!T13</f>
        <v>386071608.04000002</v>
      </c>
      <c r="E7" s="57">
        <v>386071608</v>
      </c>
      <c r="F7" s="63">
        <f t="shared" si="0"/>
        <v>5.9050688791387476</v>
      </c>
      <c r="G7" s="64">
        <v>5.9</v>
      </c>
      <c r="I7" s="55">
        <f t="shared" si="1"/>
        <v>386.07160800000003</v>
      </c>
      <c r="J7">
        <v>386</v>
      </c>
      <c r="K7" s="60">
        <f t="shared" si="2"/>
        <v>5.9030432787888056</v>
      </c>
    </row>
    <row r="8" spans="2:11" x14ac:dyDescent="0.45">
      <c r="C8" t="s">
        <v>23</v>
      </c>
      <c r="D8" s="55">
        <f>'ตาราง 19.4 (ต่อ)-148'!F12</f>
        <v>67783071.670000002</v>
      </c>
      <c r="E8" s="57">
        <v>67783072</v>
      </c>
      <c r="F8" s="63">
        <f t="shared" si="0"/>
        <v>1.036760281526895</v>
      </c>
      <c r="G8" s="64">
        <v>1</v>
      </c>
      <c r="I8" s="55">
        <f t="shared" si="1"/>
        <v>67.783072000000004</v>
      </c>
      <c r="J8">
        <v>68</v>
      </c>
      <c r="K8" s="60">
        <f t="shared" si="2"/>
        <v>1.0399143599938829</v>
      </c>
    </row>
    <row r="9" spans="2:11" x14ac:dyDescent="0.45">
      <c r="B9" s="54" t="s">
        <v>54</v>
      </c>
      <c r="D9" s="56">
        <f>SUM(D10:D12)</f>
        <v>62013395.950000003</v>
      </c>
      <c r="E9" s="57">
        <f>SUM(E10:E12)</f>
        <v>62013396</v>
      </c>
      <c r="F9" s="63">
        <f t="shared" si="0"/>
        <v>0.94851153832919854</v>
      </c>
      <c r="G9" s="64">
        <f>SUM(G10:G12)</f>
        <v>1</v>
      </c>
      <c r="I9" s="55"/>
      <c r="K9" s="60"/>
    </row>
    <row r="10" spans="2:11" x14ac:dyDescent="0.45">
      <c r="C10" t="s">
        <v>24</v>
      </c>
      <c r="D10" s="55">
        <f>'ตาราง 19.4 (ต่อ)-148'!J12</f>
        <v>5580085.0499999998</v>
      </c>
      <c r="E10" s="57">
        <v>5580085</v>
      </c>
      <c r="F10" s="63">
        <f t="shared" si="0"/>
        <v>8.5348897960009898E-2</v>
      </c>
      <c r="G10" s="64">
        <v>0.1</v>
      </c>
      <c r="I10" s="55">
        <f t="shared" si="1"/>
        <v>5.5800850000000004</v>
      </c>
      <c r="J10">
        <v>6</v>
      </c>
      <c r="K10" s="60">
        <f t="shared" si="2"/>
        <v>9.1757149411224953E-2</v>
      </c>
    </row>
    <row r="11" spans="2:11" x14ac:dyDescent="0.45">
      <c r="C11" t="s">
        <v>25</v>
      </c>
      <c r="D11" s="55">
        <f>'ตาราง 19.4 (ต่อ)-148'!N12</f>
        <v>25847459.890000001</v>
      </c>
      <c r="E11" s="57">
        <v>25847460</v>
      </c>
      <c r="F11" s="63">
        <f t="shared" si="0"/>
        <v>0.39534383903926862</v>
      </c>
      <c r="G11" s="64">
        <v>0.4</v>
      </c>
      <c r="I11" s="55">
        <f t="shared" si="1"/>
        <v>25.847460000000002</v>
      </c>
      <c r="J11">
        <v>26</v>
      </c>
      <c r="K11" s="60">
        <f t="shared" si="2"/>
        <v>0.39761431411530818</v>
      </c>
    </row>
    <row r="12" spans="2:11" x14ac:dyDescent="0.45">
      <c r="C12" t="s">
        <v>26</v>
      </c>
      <c r="D12" s="55">
        <f>'ตาราง 19.4 (ต่อ)-148'!R12</f>
        <v>30585851.010000002</v>
      </c>
      <c r="E12" s="57">
        <v>30585851</v>
      </c>
      <c r="F12" s="63">
        <f t="shared" si="0"/>
        <v>0.46781880132991999</v>
      </c>
      <c r="G12" s="64">
        <v>0.5</v>
      </c>
      <c r="I12" s="55">
        <f t="shared" si="1"/>
        <v>30.585851000000002</v>
      </c>
      <c r="J12">
        <v>31</v>
      </c>
      <c r="K12" s="60">
        <f t="shared" si="2"/>
        <v>0.47407860529132895</v>
      </c>
    </row>
    <row r="14" spans="2:11" x14ac:dyDescent="0.45">
      <c r="C14" s="54" t="s">
        <v>55</v>
      </c>
      <c r="E14" s="61">
        <f>SUM(G4:G8)</f>
        <v>99</v>
      </c>
      <c r="G14" s="58">
        <f>SUM(G4:G8)</f>
        <v>99</v>
      </c>
    </row>
    <row r="15" spans="2:11" x14ac:dyDescent="0.45">
      <c r="E15" s="61">
        <f>SUM(G10:G12)</f>
        <v>1</v>
      </c>
    </row>
    <row r="16" spans="2:11" x14ac:dyDescent="0.45">
      <c r="E16" s="55">
        <f>SUM(E14:E15)</f>
        <v>100</v>
      </c>
    </row>
    <row r="17" spans="3:5" x14ac:dyDescent="0.45">
      <c r="C17" s="54" t="s">
        <v>57</v>
      </c>
      <c r="E17" s="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ตาราง 19.4-147</vt:lpstr>
      <vt:lpstr>ตาราง 19.4 (ต่อ)-148</vt:lpstr>
      <vt:lpstr>ตาราง10</vt:lpstr>
      <vt:lpstr>'ตาราง 19.4-147'!Print_Area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nong</cp:lastModifiedBy>
  <cp:lastPrinted>2015-01-11T04:46:11Z</cp:lastPrinted>
  <dcterms:created xsi:type="dcterms:W3CDTF">1999-10-22T10:07:44Z</dcterms:created>
  <dcterms:modified xsi:type="dcterms:W3CDTF">2015-02-05T07:55:38Z</dcterms:modified>
</cp:coreProperties>
</file>