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9420" windowHeight="4395" tabRatio="812" firstSheet="1" activeTab="1"/>
  </bookViews>
  <sheets>
    <sheet name="laroux" sheetId="1" state="veryHidden" r:id="rId1"/>
    <sheet name="ตาราง 20.2" sheetId="3" r:id="rId2"/>
    <sheet name="ตาราง 20.2(ต่อ1)" sheetId="4" r:id="rId3"/>
    <sheet name="ตาราง 20.2 (ต่อ2)" sheetId="13" r:id="rId4"/>
    <sheet name="ตาราง 20.2 (ต่อ3)" sheetId="20" r:id="rId5"/>
  </sheets>
  <definedNames>
    <definedName name="_xlnm.Print_Area" localSheetId="1">'ตาราง 20.2'!$A$1:$V$31</definedName>
    <definedName name="_xlnm.Print_Area" localSheetId="3">'ตาราง 20.2 (ต่อ2)'!$A$1:$V$33</definedName>
    <definedName name="_xlnm.Print_Area" localSheetId="4">'ตาราง 20.2 (ต่อ3)'!$A$1:$V$35</definedName>
    <definedName name="_xlnm.Print_Area" localSheetId="2">'ตาราง 20.2(ต่อ1)'!$A$1:$W$30</definedName>
  </definedNames>
  <calcPr calcId="144525"/>
</workbook>
</file>

<file path=xl/calcChain.xml><?xml version="1.0" encoding="utf-8"?>
<calcChain xmlns="http://schemas.openxmlformats.org/spreadsheetml/2006/main">
  <c r="AC15" i="3" l="1"/>
  <c r="Z13" i="4"/>
  <c r="AB12" i="4"/>
  <c r="AG12" i="20"/>
  <c r="Y25" i="20"/>
  <c r="Y26" i="20"/>
  <c r="Y27" i="20"/>
  <c r="Y28" i="20"/>
  <c r="Y29" i="20"/>
  <c r="Y30" i="20"/>
  <c r="Y24" i="20"/>
  <c r="AB16" i="4"/>
  <c r="Y16" i="4" s="1"/>
  <c r="Y31" i="20"/>
  <c r="AG30" i="20"/>
  <c r="AD30" i="20"/>
  <c r="AG29" i="20"/>
  <c r="AH28" i="20"/>
  <c r="AG28" i="20"/>
  <c r="AF28" i="20"/>
  <c r="AE28" i="20"/>
  <c r="AD28" i="20"/>
  <c r="AB28" i="20"/>
  <c r="AD27" i="20"/>
  <c r="AE26" i="20"/>
  <c r="AD26" i="20"/>
  <c r="AB26" i="20"/>
  <c r="AG25" i="20"/>
  <c r="AC25" i="20"/>
  <c r="Z25" i="20"/>
  <c r="AH23" i="20"/>
  <c r="AG23" i="20"/>
  <c r="AE24" i="20"/>
  <c r="AD23" i="20"/>
  <c r="AC24" i="20"/>
  <c r="AC23" i="20" s="1"/>
  <c r="Z23" i="20"/>
  <c r="AF23" i="20"/>
  <c r="AJ23" i="20" s="1"/>
  <c r="AE23" i="20"/>
  <c r="AB23" i="20"/>
  <c r="AA23" i="20"/>
  <c r="Y19" i="20"/>
  <c r="Y18" i="20"/>
  <c r="AG17" i="20"/>
  <c r="Y17" i="20"/>
  <c r="Y16" i="20"/>
  <c r="AF15" i="20"/>
  <c r="Y15" i="20"/>
  <c r="AG14" i="20"/>
  <c r="Y14" i="20"/>
  <c r="AF13" i="20"/>
  <c r="AE13" i="20"/>
  <c r="AD13" i="20"/>
  <c r="Y13" i="20"/>
  <c r="AF11" i="20"/>
  <c r="AE11" i="20"/>
  <c r="AB11" i="20"/>
  <c r="AA12" i="20"/>
  <c r="AA11" i="20" s="1"/>
  <c r="Y12" i="20"/>
  <c r="AH11" i="20"/>
  <c r="AG11" i="20"/>
  <c r="AJ11" i="20" s="1"/>
  <c r="AD11" i="20"/>
  <c r="AC11" i="20"/>
  <c r="Z11" i="20"/>
  <c r="AH30" i="13"/>
  <c r="AG30" i="13"/>
  <c r="Y30" i="13"/>
  <c r="AG29" i="13"/>
  <c r="AE29" i="13"/>
  <c r="Y29" i="13"/>
  <c r="AH28" i="13"/>
  <c r="Y28" i="13"/>
  <c r="AG27" i="13"/>
  <c r="Y27" i="13"/>
  <c r="Z27" i="13"/>
  <c r="AF26" i="13"/>
  <c r="AD26" i="13"/>
  <c r="Y26" i="13"/>
  <c r="AD25" i="13"/>
  <c r="AB25" i="13"/>
  <c r="Y25" i="13"/>
  <c r="AG24" i="13"/>
  <c r="AE24" i="13"/>
  <c r="Y24" i="13"/>
  <c r="AD23" i="13"/>
  <c r="AC23" i="13"/>
  <c r="AA22" i="13"/>
  <c r="Y23" i="13"/>
  <c r="AH22" i="13"/>
  <c r="AG22" i="13"/>
  <c r="AF22" i="13"/>
  <c r="AE22" i="13"/>
  <c r="AD22" i="13"/>
  <c r="AC22" i="13"/>
  <c r="AB22" i="13"/>
  <c r="Z22" i="13"/>
  <c r="AH19" i="13"/>
  <c r="AF19" i="13"/>
  <c r="AE19" i="13"/>
  <c r="Y19" i="13"/>
  <c r="AB18" i="13"/>
  <c r="Z18" i="13"/>
  <c r="Y18" i="13"/>
  <c r="AC17" i="13"/>
  <c r="Y17" i="13"/>
  <c r="AB16" i="13"/>
  <c r="Z16" i="13"/>
  <c r="Y16" i="13"/>
  <c r="AH15" i="13"/>
  <c r="AE15" i="13"/>
  <c r="AD15" i="13"/>
  <c r="AA15" i="13"/>
  <c r="Y15" i="13" s="1"/>
  <c r="Z15" i="13"/>
  <c r="AF14" i="13"/>
  <c r="AE14" i="13"/>
  <c r="AD14" i="13"/>
  <c r="AC14" i="13"/>
  <c r="AA14" i="13"/>
  <c r="Z14" i="13"/>
  <c r="Y14" i="13"/>
  <c r="AG13" i="13"/>
  <c r="AE13" i="13"/>
  <c r="AD13" i="13"/>
  <c r="AC13" i="13"/>
  <c r="Y13" i="13"/>
  <c r="Z13" i="13"/>
  <c r="AH11" i="13"/>
  <c r="AG11" i="13"/>
  <c r="AD12" i="13"/>
  <c r="AD11" i="13" s="1"/>
  <c r="AC11" i="13"/>
  <c r="Z11" i="13"/>
  <c r="Y12" i="13"/>
  <c r="AF11" i="13"/>
  <c r="AE11" i="13"/>
  <c r="AB11" i="13"/>
  <c r="AA11" i="13"/>
  <c r="Y30" i="4"/>
  <c r="Y29" i="4"/>
  <c r="Y28" i="4"/>
  <c r="AG27" i="4"/>
  <c r="Y27" i="4"/>
  <c r="AG26" i="4"/>
  <c r="Y26" i="4"/>
  <c r="AG25" i="4"/>
  <c r="AF25" i="4"/>
  <c r="AE25" i="4"/>
  <c r="AD25" i="4"/>
  <c r="Y25" i="4" s="1"/>
  <c r="AG24" i="4"/>
  <c r="AE24" i="4"/>
  <c r="AD24" i="4"/>
  <c r="Y24" i="4"/>
  <c r="AE23" i="4"/>
  <c r="AE22" i="4" s="1"/>
  <c r="AB23" i="4"/>
  <c r="AA23" i="4"/>
  <c r="Y23" i="4" s="1"/>
  <c r="AH22" i="4"/>
  <c r="AG22" i="4"/>
  <c r="AF22" i="4"/>
  <c r="AC22" i="4"/>
  <c r="AB22" i="4"/>
  <c r="Z22" i="4"/>
  <c r="AH19" i="4"/>
  <c r="Y19" i="4"/>
  <c r="Y18" i="4"/>
  <c r="Z18" i="4"/>
  <c r="AF17" i="4"/>
  <c r="Y17" i="4"/>
  <c r="AH16" i="4"/>
  <c r="AG16" i="4"/>
  <c r="AF16" i="4"/>
  <c r="AE16" i="4"/>
  <c r="AF15" i="4"/>
  <c r="AE15" i="4"/>
  <c r="AD15" i="4"/>
  <c r="AC15" i="4"/>
  <c r="Z15" i="4"/>
  <c r="Y15" i="4"/>
  <c r="AD14" i="4"/>
  <c r="Y14" i="4"/>
  <c r="Z14" i="4"/>
  <c r="AH13" i="4"/>
  <c r="AH11" i="4" s="1"/>
  <c r="AD13" i="4"/>
  <c r="AA13" i="4"/>
  <c r="AH12" i="4"/>
  <c r="AF12" i="4"/>
  <c r="AF11" i="4" s="1"/>
  <c r="AE12" i="4"/>
  <c r="AE11" i="4" s="1"/>
  <c r="AA12" i="4"/>
  <c r="Y12" i="4" s="1"/>
  <c r="AG11" i="4"/>
  <c r="AD11" i="4"/>
  <c r="AC11" i="4"/>
  <c r="Z11" i="4"/>
  <c r="AG29" i="3"/>
  <c r="AE29" i="3"/>
  <c r="AB29" i="3"/>
  <c r="Y29" i="3"/>
  <c r="AF28" i="3"/>
  <c r="AE28" i="3"/>
  <c r="Y28" i="3"/>
  <c r="AD27" i="3"/>
  <c r="AA27" i="3"/>
  <c r="Y27" i="3" s="1"/>
  <c r="AD26" i="3"/>
  <c r="AB26" i="3"/>
  <c r="AA26" i="3"/>
  <c r="Z26" i="3"/>
  <c r="Y26" i="3"/>
  <c r="AH25" i="3"/>
  <c r="AG25" i="3"/>
  <c r="AF25" i="3"/>
  <c r="Y25" i="3"/>
  <c r="AG24" i="3"/>
  <c r="AD24" i="3"/>
  <c r="AB24" i="3"/>
  <c r="AA24" i="3"/>
  <c r="Y24" i="3"/>
  <c r="AE23" i="3"/>
  <c r="AD23" i="3"/>
  <c r="AA23" i="3"/>
  <c r="Y23" i="3" s="1"/>
  <c r="AH22" i="3"/>
  <c r="AH21" i="3" s="1"/>
  <c r="AG22" i="3"/>
  <c r="AG21" i="3" s="1"/>
  <c r="AF22" i="3"/>
  <c r="AE22" i="3"/>
  <c r="AD22" i="3"/>
  <c r="AD21" i="3" s="1"/>
  <c r="AC22" i="3"/>
  <c r="AC21" i="3" s="1"/>
  <c r="AB22" i="3"/>
  <c r="Z21" i="3"/>
  <c r="AF21" i="3"/>
  <c r="AE21" i="3"/>
  <c r="AB21" i="3"/>
  <c r="AA21" i="3"/>
  <c r="Y12" i="3"/>
  <c r="Y13" i="3"/>
  <c r="Y14" i="3"/>
  <c r="Y15" i="3"/>
  <c r="Y16" i="3"/>
  <c r="Y17" i="3"/>
  <c r="Y18" i="3"/>
  <c r="Y11" i="3"/>
  <c r="AA10" i="3"/>
  <c r="AB10" i="3"/>
  <c r="AC10" i="3"/>
  <c r="AD10" i="3"/>
  <c r="AE10" i="3"/>
  <c r="AF10" i="3"/>
  <c r="AG10" i="3"/>
  <c r="AH10" i="3"/>
  <c r="Z10" i="3"/>
  <c r="AB12" i="3"/>
  <c r="AD12" i="3"/>
  <c r="AG12" i="3"/>
  <c r="Z13" i="3"/>
  <c r="AA13" i="3"/>
  <c r="AG13" i="3"/>
  <c r="AH13" i="3"/>
  <c r="AD14" i="3"/>
  <c r="Z15" i="3"/>
  <c r="AA15" i="3"/>
  <c r="AD15" i="3"/>
  <c r="AG15" i="3"/>
  <c r="Z16" i="3"/>
  <c r="AA16" i="3"/>
  <c r="AE16" i="3"/>
  <c r="AH16" i="3"/>
  <c r="AC17" i="3"/>
  <c r="AD17" i="3"/>
  <c r="AE17" i="3"/>
  <c r="AF17" i="3"/>
  <c r="Z18" i="3"/>
  <c r="AB18" i="3"/>
  <c r="AE18" i="3"/>
  <c r="AG18" i="3"/>
  <c r="AH11" i="3"/>
  <c r="AD11" i="3"/>
  <c r="AC11" i="3"/>
  <c r="AI10" i="3" l="1"/>
  <c r="AI21" i="3"/>
  <c r="AD22" i="4"/>
  <c r="AB11" i="4"/>
  <c r="AJ22" i="4"/>
  <c r="AJ11" i="4"/>
  <c r="AJ11" i="13"/>
  <c r="Y11" i="13"/>
  <c r="AJ22" i="13"/>
  <c r="Y23" i="20"/>
  <c r="Y11" i="20"/>
  <c r="Y22" i="13"/>
  <c r="Y22" i="4"/>
  <c r="Y10" i="3"/>
  <c r="AA22" i="4"/>
  <c r="Y13" i="4"/>
  <c r="Y11" i="4" s="1"/>
  <c r="AA11" i="4"/>
  <c r="Y22" i="3"/>
  <c r="Y21" i="3" s="1"/>
</calcChain>
</file>

<file path=xl/sharedStrings.xml><?xml version="1.0" encoding="utf-8"?>
<sst xmlns="http://schemas.openxmlformats.org/spreadsheetml/2006/main" count="388" uniqueCount="57">
  <si>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</si>
  <si>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</si>
  <si>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</si>
  <si>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</si>
  <si>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</si>
  <si>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</si>
  <si>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</si>
  <si>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</si>
  <si>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</si>
  <si>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</si>
  <si>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</si>
  <si>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</si>
  <si>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</si>
  <si>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</si>
  <si>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</si>
  <si>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</si>
  <si>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</si>
  <si>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</si>
  <si>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</si>
  <si>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</si>
  <si>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</si>
  <si>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</si>
  <si>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</si>
  <si>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</si>
  <si>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</si>
  <si>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</si>
  <si>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</si>
  <si>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</si>
  <si>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</si>
  <si>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</si>
  <si>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</si>
  <si>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</si>
  <si>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</si>
  <si>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</si>
  <si>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</si>
  <si>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</si>
  <si>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</si>
  <si>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</si>
  <si>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</si>
  <si>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</si>
  <si>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</si>
  <si>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</si>
  <si>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</si>
  <si>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</si>
  <si>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</si>
  <si>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</si>
  <si>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</si>
  <si>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</si>
  <si>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</si>
  <si>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</si>
  <si>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</si>
  <si>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</si>
  <si>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</si>
  <si>
    <t>ตาราง   20.2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</si>
  <si>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Table   20.2   Number of holders by income from agricultural product, type of farm and size of total area of holding</t>
  </si>
  <si>
    <t>ตาราง  20.2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</si>
  <si>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20.2 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</si>
</sst>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16" x14ac:knownFonts="1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4"/>
      <color theme="0"/>
      <name val="AngsanaUPC"/>
      <family val="1"/>
    </font>
    <font>
      <sz val="14"/>
      <color theme="0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2" xfId="0" applyFont="1" applyFill="1" applyBorder="1"/>
    <xf numFmtId="0" fontId="8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textRotation="180"/>
    </xf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187" fontId="3" fillId="0" borderId="0" xfId="2" applyNumberFormat="1" applyFont="1"/>
    <xf numFmtId="187" fontId="3" fillId="2" borderId="0" xfId="2" applyNumberFormat="1" applyFont="1" applyFill="1"/>
    <xf numFmtId="187" fontId="3" fillId="0" borderId="0" xfId="2" applyNumberFormat="1" applyFont="1" applyBorder="1" applyAlignment="1">
      <alignment horizontal="right" wrapText="1"/>
    </xf>
    <xf numFmtId="187" fontId="3" fillId="2" borderId="0" xfId="2" applyNumberFormat="1" applyFont="1" applyFill="1" applyBorder="1" applyAlignment="1">
      <alignment horizontal="center"/>
    </xf>
    <xf numFmtId="187" fontId="3" fillId="2" borderId="0" xfId="2" applyNumberFormat="1" applyFont="1" applyFill="1" applyBorder="1"/>
    <xf numFmtId="0" fontId="7" fillId="2" borderId="11" xfId="0" applyFont="1" applyFill="1" applyBorder="1"/>
    <xf numFmtId="187" fontId="7" fillId="0" borderId="0" xfId="2" applyNumberFormat="1" applyFont="1"/>
    <xf numFmtId="187" fontId="7" fillId="2" borderId="0" xfId="2" applyNumberFormat="1" applyFont="1" applyFill="1"/>
    <xf numFmtId="0" fontId="9" fillId="2" borderId="0" xfId="0" applyFont="1" applyFill="1"/>
    <xf numFmtId="187" fontId="8" fillId="2" borderId="0" xfId="0" applyNumberFormat="1" applyFont="1" applyFill="1" applyBorder="1"/>
    <xf numFmtId="3" fontId="7" fillId="0" borderId="0" xfId="0" applyNumberFormat="1" applyFont="1"/>
    <xf numFmtId="3" fontId="7" fillId="2" borderId="0" xfId="0" applyNumberFormat="1" applyFont="1" applyFill="1"/>
    <xf numFmtId="3" fontId="3" fillId="0" borderId="0" xfId="0" applyNumberFormat="1" applyFont="1"/>
    <xf numFmtId="3" fontId="3" fillId="2" borderId="0" xfId="0" applyNumberFormat="1" applyFont="1" applyFill="1"/>
    <xf numFmtId="3" fontId="3" fillId="2" borderId="0" xfId="0" applyNumberFormat="1" applyFont="1" applyFill="1" applyBorder="1"/>
    <xf numFmtId="3" fontId="4" fillId="2" borderId="0" xfId="0" applyNumberFormat="1" applyFont="1" applyFill="1" applyBorder="1"/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textRotation="180"/>
    </xf>
    <xf numFmtId="3" fontId="4" fillId="2" borderId="0" xfId="0" applyNumberFormat="1" applyFont="1" applyFill="1"/>
    <xf numFmtId="3" fontId="3" fillId="2" borderId="0" xfId="0" applyNumberFormat="1" applyFont="1" applyFill="1" applyBorder="1" applyAlignment="1">
      <alignment horizontal="right"/>
    </xf>
    <xf numFmtId="189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189" fontId="3" fillId="2" borderId="0" xfId="0" applyNumberFormat="1" applyFont="1" applyFill="1" applyAlignment="1">
      <alignment horizontal="right"/>
    </xf>
    <xf numFmtId="188" fontId="8" fillId="2" borderId="0" xfId="0" applyNumberFormat="1" applyFont="1" applyFill="1" applyBorder="1"/>
    <xf numFmtId="0" fontId="11" fillId="0" borderId="0" xfId="0" applyFont="1"/>
    <xf numFmtId="0" fontId="12" fillId="2" borderId="0" xfId="0" applyFont="1" applyFill="1"/>
    <xf numFmtId="187" fontId="13" fillId="2" borderId="0" xfId="0" applyNumberFormat="1" applyFont="1" applyFill="1"/>
    <xf numFmtId="187" fontId="11" fillId="0" borderId="0" xfId="0" applyNumberFormat="1" applyFont="1"/>
    <xf numFmtId="187" fontId="14" fillId="2" borderId="0" xfId="0" applyNumberFormat="1" applyFont="1" applyFill="1"/>
    <xf numFmtId="0" fontId="15" fillId="2" borderId="0" xfId="0" applyFont="1" applyFill="1"/>
    <xf numFmtId="187" fontId="15" fillId="2" borderId="0" xfId="0" applyNumberFormat="1" applyFont="1" applyFill="1"/>
    <xf numFmtId="0" fontId="15" fillId="2" borderId="0" xfId="0" applyFont="1" applyFill="1" applyBorder="1"/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right" textRotation="180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728662</xdr:colOff>
      <xdr:row>29</xdr:row>
      <xdr:rowOff>109539</xdr:rowOff>
    </xdr:from>
    <xdr:to>
      <xdr:col>22</xdr:col>
      <xdr:colOff>61912</xdr:colOff>
      <xdr:row>30</xdr:row>
      <xdr:rowOff>195264</xdr:rowOff>
    </xdr:to>
    <xdr:sp macro="" textlink="">
      <xdr:nvSpPr>
        <xdr:cNvPr id="2" name="TextBox 1"/>
        <xdr:cNvSpPr txBox="1"/>
      </xdr:nvSpPr>
      <xdr:spPr>
        <a:xfrm rot="5400000">
          <a:off x="9591675" y="7153276"/>
          <a:ext cx="400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TH SarabunPSK" pitchFamily="34" charset="-34"/>
              <a:cs typeface="TH SarabunPSK" pitchFamily="34" charset="-34"/>
            </a:rPr>
            <a:t>129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457200</xdr:colOff>
      <xdr:row>0</xdr:row>
      <xdr:rowOff>1</xdr:rowOff>
    </xdr:from>
    <xdr:to>
      <xdr:col>22</xdr:col>
      <xdr:colOff>123825</xdr:colOff>
      <xdr:row>1</xdr:row>
      <xdr:rowOff>133351</xdr:rowOff>
    </xdr:to>
    <xdr:sp macro="" textlink="">
      <xdr:nvSpPr>
        <xdr:cNvPr id="2" name="TextBox 1"/>
        <xdr:cNvSpPr txBox="1"/>
      </xdr:nvSpPr>
      <xdr:spPr>
        <a:xfrm rot="5400000">
          <a:off x="9310688" y="4763"/>
          <a:ext cx="400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TH SarabunPSK" pitchFamily="34" charset="-34"/>
              <a:cs typeface="TH SarabunPSK" pitchFamily="34" charset="-34"/>
            </a:rPr>
            <a:t>130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485775</xdr:colOff>
      <xdr:row>31</xdr:row>
      <xdr:rowOff>85726</xdr:rowOff>
    </xdr:from>
    <xdr:to>
      <xdr:col>22</xdr:col>
      <xdr:colOff>9525</xdr:colOff>
      <xdr:row>33</xdr:row>
      <xdr:rowOff>85728</xdr:rowOff>
    </xdr:to>
    <xdr:sp macro="" textlink="">
      <xdr:nvSpPr>
        <xdr:cNvPr id="3" name="TextBox 2"/>
        <xdr:cNvSpPr txBox="1"/>
      </xdr:nvSpPr>
      <xdr:spPr>
        <a:xfrm rot="5400000">
          <a:off x="10425112" y="7253289"/>
          <a:ext cx="533402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">
              <a:latin typeface="TH SarabunPSK" pitchFamily="34" charset="-34"/>
              <a:cs typeface="TH SarabunPSK" pitchFamily="34" charset="-34"/>
            </a:rPr>
            <a:t>131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542925</xdr:colOff>
      <xdr:row>0</xdr:row>
      <xdr:rowOff>1</xdr:rowOff>
    </xdr:from>
    <xdr:to>
      <xdr:col>21</xdr:col>
      <xdr:colOff>200025</xdr:colOff>
      <xdr:row>2</xdr:row>
      <xdr:rowOff>19052</xdr:rowOff>
    </xdr:to>
    <xdr:sp macro="" textlink="">
      <xdr:nvSpPr>
        <xdr:cNvPr id="2" name="TextBox 1"/>
        <xdr:cNvSpPr txBox="1"/>
      </xdr:nvSpPr>
      <xdr:spPr>
        <a:xfrm rot="5400000">
          <a:off x="10548937" y="90489"/>
          <a:ext cx="571501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500">
              <a:latin typeface="TH SarabunPSK" pitchFamily="34" charset="-34"/>
              <a:cs typeface="TH SarabunPSK" pitchFamily="34" charset="-34"/>
            </a:rPr>
            <a:t>132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"/>
  <sheetViews>
    <sheetView tabSelected="1" zoomScaleNormal="100" workbookViewId="0">
      <selection activeCell="I13" sqref="I13"/>
    </sheetView>
  </sheetViews>
  <sheetFormatPr defaultRowHeight="21" x14ac:dyDescent="0.45"/>
  <cols>
    <col min="1" max="1" width="4" style="2" customWidth="1"/>
    <col min="2" max="2" width="27.33203125" style="2" customWidth="1"/>
    <col min="3" max="3" width="12.83203125" style="2" customWidth="1"/>
    <col min="4" max="4" width="3.33203125" style="2" customWidth="1"/>
    <col min="5" max="5" width="12.83203125" style="2" customWidth="1"/>
    <col min="6" max="6" width="1.83203125" style="2" customWidth="1"/>
    <col min="7" max="7" width="11.6640625" style="2" customWidth="1"/>
    <col min="8" max="8" width="1.83203125" style="2" customWidth="1"/>
    <col min="9" max="9" width="12.83203125" style="2" customWidth="1"/>
    <col min="10" max="10" width="1.83203125" style="2" customWidth="1"/>
    <col min="11" max="11" width="10.33203125" style="2" customWidth="1"/>
    <col min="12" max="12" width="1.83203125" style="2" customWidth="1"/>
    <col min="13" max="13" width="11.6640625" style="2" customWidth="1"/>
    <col min="14" max="14" width="1.83203125" style="2" customWidth="1"/>
    <col min="15" max="15" width="11.83203125" style="2" customWidth="1"/>
    <col min="16" max="16" width="1.83203125" style="2" customWidth="1"/>
    <col min="17" max="17" width="10.6640625" style="2" customWidth="1"/>
    <col min="18" max="18" width="1.83203125" style="2" customWidth="1"/>
    <col min="19" max="19" width="11.1640625" style="2" customWidth="1"/>
    <col min="20" max="20" width="1.83203125" style="2" customWidth="1"/>
    <col min="21" max="21" width="12.83203125" style="2" customWidth="1"/>
    <col min="22" max="22" width="5.6640625" style="2" customWidth="1"/>
    <col min="23" max="23" width="3" style="2" customWidth="1"/>
    <col min="24" max="24" width="12" style="2" customWidth="1"/>
    <col min="25" max="25" width="10.83203125" style="78" customWidth="1"/>
    <col min="26" max="48" width="9.33203125" style="73"/>
    <col min="49" max="64" width="9.33203125" style="3"/>
    <col min="65" max="16384" width="9.33203125" style="2"/>
  </cols>
  <sheetData>
    <row r="1" spans="1:48" ht="12.75" customHeight="1" x14ac:dyDescent="0.45"/>
    <row r="2" spans="1:48" ht="23.25" customHeight="1" x14ac:dyDescent="0.55000000000000004"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48" s="5" customFormat="1" ht="23.25" customHeight="1" x14ac:dyDescent="0.55000000000000004">
      <c r="B3" s="40" t="s">
        <v>54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"/>
      <c r="S3" s="6"/>
      <c r="T3" s="6"/>
      <c r="U3" s="6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</row>
    <row r="4" spans="1:48" ht="5.0999999999999996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48" s="5" customFormat="1" ht="21" customHeight="1" x14ac:dyDescent="0.5">
      <c r="A5" s="103" t="s">
        <v>34</v>
      </c>
      <c r="B5" s="104"/>
      <c r="C5" s="84" t="s">
        <v>27</v>
      </c>
      <c r="D5" s="85"/>
      <c r="E5" s="84" t="s">
        <v>30</v>
      </c>
      <c r="F5" s="85"/>
      <c r="G5" s="90" t="s">
        <v>22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48" s="5" customFormat="1" ht="21" customHeight="1" x14ac:dyDescent="0.5">
      <c r="A6" s="105" t="s">
        <v>37</v>
      </c>
      <c r="B6" s="106"/>
      <c r="C6" s="86"/>
      <c r="D6" s="87"/>
      <c r="E6" s="86"/>
      <c r="F6" s="87"/>
      <c r="G6" s="97" t="s">
        <v>16</v>
      </c>
      <c r="H6" s="98"/>
      <c r="I6" s="84" t="s">
        <v>0</v>
      </c>
      <c r="J6" s="85"/>
      <c r="K6" s="84" t="s">
        <v>1</v>
      </c>
      <c r="L6" s="85"/>
      <c r="M6" s="84" t="s">
        <v>2</v>
      </c>
      <c r="N6" s="85"/>
      <c r="O6" s="84" t="s">
        <v>3</v>
      </c>
      <c r="P6" s="85"/>
      <c r="Q6" s="84" t="s">
        <v>23</v>
      </c>
      <c r="R6" s="85"/>
      <c r="S6" s="84" t="s">
        <v>24</v>
      </c>
      <c r="T6" s="85"/>
      <c r="U6" s="92">
        <v>1000001</v>
      </c>
      <c r="V6" s="93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</row>
    <row r="7" spans="1:48" s="5" customFormat="1" ht="21" customHeight="1" x14ac:dyDescent="0.5">
      <c r="A7" s="105" t="s">
        <v>35</v>
      </c>
      <c r="B7" s="106"/>
      <c r="C7" s="86"/>
      <c r="D7" s="87"/>
      <c r="E7" s="86"/>
      <c r="F7" s="87"/>
      <c r="G7" s="101" t="s">
        <v>11</v>
      </c>
      <c r="H7" s="102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87"/>
      <c r="U7" s="96" t="s">
        <v>12</v>
      </c>
      <c r="V7" s="93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</row>
    <row r="8" spans="1:48" ht="21" customHeight="1" x14ac:dyDescent="0.5">
      <c r="A8" s="107" t="s">
        <v>36</v>
      </c>
      <c r="B8" s="108"/>
      <c r="C8" s="88"/>
      <c r="D8" s="89"/>
      <c r="E8" s="109"/>
      <c r="F8" s="110"/>
      <c r="G8" s="99">
        <v>5000</v>
      </c>
      <c r="H8" s="100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89"/>
      <c r="U8" s="94" t="s">
        <v>45</v>
      </c>
      <c r="V8" s="95"/>
    </row>
    <row r="9" spans="1:48" ht="5.0999999999999996" customHeight="1" x14ac:dyDescent="0.45">
      <c r="A9" s="7"/>
      <c r="B9" s="16"/>
      <c r="C9" s="8"/>
      <c r="D9" s="8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48" s="52" customFormat="1" ht="22.5" customHeight="1" x14ac:dyDescent="0.5">
      <c r="A10" s="10" t="s">
        <v>10</v>
      </c>
      <c r="B10" s="49"/>
      <c r="C10" s="50">
        <v>59299.57</v>
      </c>
      <c r="D10" s="51"/>
      <c r="E10" s="50">
        <v>1584.14</v>
      </c>
      <c r="F10" s="51"/>
      <c r="G10" s="50">
        <v>932.16</v>
      </c>
      <c r="H10" s="51"/>
      <c r="I10" s="50">
        <v>1665.49</v>
      </c>
      <c r="J10" s="51"/>
      <c r="K10" s="50">
        <v>2752.47</v>
      </c>
      <c r="L10" s="51"/>
      <c r="M10" s="50">
        <v>7217.47</v>
      </c>
      <c r="N10" s="51"/>
      <c r="O10" s="50">
        <v>13478.07</v>
      </c>
      <c r="P10" s="51"/>
      <c r="Q10" s="50">
        <v>23949.16</v>
      </c>
      <c r="R10" s="51"/>
      <c r="S10" s="50">
        <v>5898.74</v>
      </c>
      <c r="T10" s="51"/>
      <c r="U10" s="50">
        <v>1823.87</v>
      </c>
      <c r="V10" s="33"/>
      <c r="Y10" s="75">
        <f>SUM(Y11:Y18)</f>
        <v>59300</v>
      </c>
      <c r="Z10" s="75">
        <f>SUM(Z11:Z18)</f>
        <v>1584</v>
      </c>
      <c r="AA10" s="75">
        <f t="shared" ref="AA10:AH10" si="0">SUM(AA11:AA18)</f>
        <v>932</v>
      </c>
      <c r="AB10" s="75">
        <f t="shared" si="0"/>
        <v>1665</v>
      </c>
      <c r="AC10" s="75">
        <f t="shared" si="0"/>
        <v>2752</v>
      </c>
      <c r="AD10" s="75">
        <f t="shared" si="0"/>
        <v>7217</v>
      </c>
      <c r="AE10" s="75">
        <f t="shared" si="0"/>
        <v>13478</v>
      </c>
      <c r="AF10" s="75">
        <f t="shared" si="0"/>
        <v>23949</v>
      </c>
      <c r="AG10" s="75">
        <f t="shared" si="0"/>
        <v>5899</v>
      </c>
      <c r="AH10" s="75">
        <f t="shared" si="0"/>
        <v>1824</v>
      </c>
      <c r="AI10" s="75">
        <f>SUM(Z10:AH10)</f>
        <v>59300</v>
      </c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</row>
    <row r="11" spans="1:48" s="12" customFormat="1" ht="21" customHeight="1" x14ac:dyDescent="0.5">
      <c r="A11" s="13"/>
      <c r="B11" s="18" t="s">
        <v>18</v>
      </c>
      <c r="C11" s="44">
        <v>6484.48</v>
      </c>
      <c r="D11" s="45"/>
      <c r="E11" s="44">
        <v>370.58</v>
      </c>
      <c r="F11" s="45"/>
      <c r="G11" s="44">
        <v>747.9</v>
      </c>
      <c r="H11" s="45"/>
      <c r="I11" s="44">
        <v>875.69</v>
      </c>
      <c r="J11" s="45"/>
      <c r="K11" s="44">
        <v>972.48</v>
      </c>
      <c r="L11" s="45"/>
      <c r="M11" s="44">
        <v>1667.06</v>
      </c>
      <c r="N11" s="45"/>
      <c r="O11" s="44">
        <v>1139.18</v>
      </c>
      <c r="P11" s="45"/>
      <c r="Q11" s="44">
        <v>634.80999999999995</v>
      </c>
      <c r="R11" s="45"/>
      <c r="S11" s="44">
        <v>67.7</v>
      </c>
      <c r="T11" s="45"/>
      <c r="U11" s="44">
        <v>8.08</v>
      </c>
      <c r="V11" s="11"/>
      <c r="Y11" s="77">
        <f>SUM(Z11:AH11)</f>
        <v>6484</v>
      </c>
      <c r="Z11" s="77">
        <v>371</v>
      </c>
      <c r="AA11" s="77">
        <v>748</v>
      </c>
      <c r="AB11" s="77">
        <v>876</v>
      </c>
      <c r="AC11" s="77">
        <f>ROUNDDOWN(K11,0)</f>
        <v>972</v>
      </c>
      <c r="AD11" s="77">
        <f>ROUNDDOWN(M11,0)</f>
        <v>1667</v>
      </c>
      <c r="AE11" s="77">
        <v>1139</v>
      </c>
      <c r="AF11" s="77">
        <v>635</v>
      </c>
      <c r="AG11" s="77">
        <v>68</v>
      </c>
      <c r="AH11" s="77">
        <f>ROUNDDOWN(U11,0)</f>
        <v>8</v>
      </c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</row>
    <row r="12" spans="1:48" s="12" customFormat="1" ht="21" customHeight="1" x14ac:dyDescent="0.5">
      <c r="A12" s="13"/>
      <c r="B12" s="17" t="s">
        <v>4</v>
      </c>
      <c r="C12" s="44">
        <v>5496.25</v>
      </c>
      <c r="D12" s="45"/>
      <c r="E12" s="44">
        <v>168.72</v>
      </c>
      <c r="F12" s="45"/>
      <c r="G12" s="44">
        <v>102.99</v>
      </c>
      <c r="H12" s="45"/>
      <c r="I12" s="44">
        <v>370.31</v>
      </c>
      <c r="J12" s="45"/>
      <c r="K12" s="44">
        <v>688.9</v>
      </c>
      <c r="L12" s="45"/>
      <c r="M12" s="44">
        <v>1615.35</v>
      </c>
      <c r="N12" s="45"/>
      <c r="O12" s="44">
        <v>1429.39</v>
      </c>
      <c r="P12" s="45"/>
      <c r="Q12" s="44">
        <v>956.23</v>
      </c>
      <c r="R12" s="45"/>
      <c r="S12" s="44">
        <v>124.13</v>
      </c>
      <c r="T12" s="45"/>
      <c r="U12" s="44">
        <v>40.74</v>
      </c>
      <c r="V12" s="11"/>
      <c r="Y12" s="77">
        <f t="shared" ref="Y12:Y18" si="1">SUM(Z12:AH12)</f>
        <v>5496</v>
      </c>
      <c r="Z12" s="77">
        <v>169</v>
      </c>
      <c r="AA12" s="77">
        <v>103</v>
      </c>
      <c r="AB12" s="77">
        <f t="shared" ref="AB12:AB18" si="2">ROUNDDOWN(I12,0)</f>
        <v>370</v>
      </c>
      <c r="AC12" s="77">
        <v>689</v>
      </c>
      <c r="AD12" s="77">
        <f t="shared" ref="AD12:AD17" si="3">ROUNDDOWN(M12,0)</f>
        <v>1615</v>
      </c>
      <c r="AE12" s="77">
        <v>1429</v>
      </c>
      <c r="AF12" s="77">
        <v>956</v>
      </c>
      <c r="AG12" s="77">
        <f t="shared" ref="AG12:AG18" si="4">ROUNDDOWN(S12,0)</f>
        <v>124</v>
      </c>
      <c r="AH12" s="77">
        <v>41</v>
      </c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</row>
    <row r="13" spans="1:48" s="12" customFormat="1" ht="21" customHeight="1" x14ac:dyDescent="0.5">
      <c r="A13" s="13"/>
      <c r="B13" s="17" t="s">
        <v>5</v>
      </c>
      <c r="C13" s="44">
        <v>3555.02</v>
      </c>
      <c r="D13" s="45"/>
      <c r="E13" s="44">
        <v>97.25</v>
      </c>
      <c r="F13" s="45"/>
      <c r="G13" s="44">
        <v>33.29</v>
      </c>
      <c r="H13" s="45"/>
      <c r="I13" s="44">
        <v>93.25</v>
      </c>
      <c r="J13" s="45"/>
      <c r="K13" s="44">
        <v>210.58</v>
      </c>
      <c r="L13" s="45"/>
      <c r="M13" s="44">
        <v>945.77</v>
      </c>
      <c r="N13" s="45"/>
      <c r="O13" s="44">
        <v>1295.8499999999999</v>
      </c>
      <c r="P13" s="45"/>
      <c r="Q13" s="44">
        <v>780.4</v>
      </c>
      <c r="R13" s="45"/>
      <c r="S13" s="44">
        <v>83.3</v>
      </c>
      <c r="T13" s="45"/>
      <c r="U13" s="44">
        <v>16.39</v>
      </c>
      <c r="V13" s="11"/>
      <c r="Y13" s="77">
        <f t="shared" si="1"/>
        <v>3555</v>
      </c>
      <c r="Z13" s="77">
        <f t="shared" ref="Z13:Z18" si="5">ROUNDDOWN(E13,0)</f>
        <v>97</v>
      </c>
      <c r="AA13" s="77">
        <f t="shared" ref="AA13:AA16" si="6">ROUNDDOWN(G13,0)</f>
        <v>33</v>
      </c>
      <c r="AB13" s="77">
        <v>93</v>
      </c>
      <c r="AC13" s="77">
        <v>211</v>
      </c>
      <c r="AD13" s="77">
        <v>946</v>
      </c>
      <c r="AE13" s="77">
        <v>1296</v>
      </c>
      <c r="AF13" s="77">
        <v>780</v>
      </c>
      <c r="AG13" s="77">
        <f t="shared" si="4"/>
        <v>83</v>
      </c>
      <c r="AH13" s="77">
        <f t="shared" ref="AH13:AH16" si="7">ROUNDDOWN(U13,0)</f>
        <v>16</v>
      </c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</row>
    <row r="14" spans="1:48" s="12" customFormat="1" ht="21" customHeight="1" x14ac:dyDescent="0.5">
      <c r="A14" s="13"/>
      <c r="B14" s="17" t="s">
        <v>6</v>
      </c>
      <c r="C14" s="44">
        <v>11703.36</v>
      </c>
      <c r="D14" s="45"/>
      <c r="E14" s="44">
        <v>372.92</v>
      </c>
      <c r="F14" s="45"/>
      <c r="G14" s="44">
        <v>39.880000000000003</v>
      </c>
      <c r="H14" s="45"/>
      <c r="I14" s="44">
        <v>199.67</v>
      </c>
      <c r="J14" s="45"/>
      <c r="K14" s="44">
        <v>342.12</v>
      </c>
      <c r="L14" s="45"/>
      <c r="M14" s="44">
        <v>1681.27</v>
      </c>
      <c r="N14" s="45"/>
      <c r="O14" s="44">
        <v>4388.37</v>
      </c>
      <c r="P14" s="45"/>
      <c r="Q14" s="44">
        <v>4315.72</v>
      </c>
      <c r="R14" s="45"/>
      <c r="S14" s="44">
        <v>268.64999999999998</v>
      </c>
      <c r="T14" s="45"/>
      <c r="U14" s="44">
        <v>93.76</v>
      </c>
      <c r="V14" s="11"/>
      <c r="Y14" s="77">
        <f t="shared" si="1"/>
        <v>11703</v>
      </c>
      <c r="Z14" s="77">
        <v>373</v>
      </c>
      <c r="AA14" s="77">
        <v>40</v>
      </c>
      <c r="AB14" s="77">
        <v>200</v>
      </c>
      <c r="AC14" s="77">
        <v>342</v>
      </c>
      <c r="AD14" s="77">
        <f t="shared" si="3"/>
        <v>1681</v>
      </c>
      <c r="AE14" s="77">
        <v>4388</v>
      </c>
      <c r="AF14" s="77">
        <v>4316</v>
      </c>
      <c r="AG14" s="77">
        <v>269</v>
      </c>
      <c r="AH14" s="77">
        <v>94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</row>
    <row r="15" spans="1:48" s="12" customFormat="1" ht="21" customHeight="1" x14ac:dyDescent="0.5">
      <c r="A15" s="13"/>
      <c r="B15" s="17" t="s">
        <v>7</v>
      </c>
      <c r="C15" s="44">
        <v>16412.27</v>
      </c>
      <c r="D15" s="45"/>
      <c r="E15" s="44">
        <v>294.43</v>
      </c>
      <c r="F15" s="45"/>
      <c r="G15" s="44">
        <v>4.0999999999999996</v>
      </c>
      <c r="H15" s="45"/>
      <c r="I15" s="44">
        <v>104.497</v>
      </c>
      <c r="J15" s="45"/>
      <c r="K15" s="44">
        <v>340.31</v>
      </c>
      <c r="L15" s="45"/>
      <c r="M15" s="44">
        <v>888.43</v>
      </c>
      <c r="N15" s="45"/>
      <c r="O15" s="44">
        <v>3878.07</v>
      </c>
      <c r="P15" s="45"/>
      <c r="Q15" s="44">
        <v>9596.73</v>
      </c>
      <c r="R15" s="45"/>
      <c r="S15" s="44">
        <v>1084.28</v>
      </c>
      <c r="T15" s="45"/>
      <c r="U15" s="44">
        <v>222.95</v>
      </c>
      <c r="V15" s="11"/>
      <c r="Y15" s="77">
        <f t="shared" si="1"/>
        <v>16412</v>
      </c>
      <c r="Z15" s="77">
        <f t="shared" si="5"/>
        <v>294</v>
      </c>
      <c r="AA15" s="77">
        <f t="shared" si="6"/>
        <v>4</v>
      </c>
      <c r="AB15" s="77">
        <v>104</v>
      </c>
      <c r="AC15" s="77">
        <f>ROUNDDOWN(K15,0)</f>
        <v>340</v>
      </c>
      <c r="AD15" s="77">
        <f t="shared" si="3"/>
        <v>888</v>
      </c>
      <c r="AE15" s="77">
        <v>3878</v>
      </c>
      <c r="AF15" s="77">
        <v>9597</v>
      </c>
      <c r="AG15" s="77">
        <f t="shared" si="4"/>
        <v>1084</v>
      </c>
      <c r="AH15" s="77">
        <v>223</v>
      </c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</row>
    <row r="16" spans="1:48" s="12" customFormat="1" ht="21" customHeight="1" x14ac:dyDescent="0.5">
      <c r="A16" s="13"/>
      <c r="B16" s="17" t="s">
        <v>8</v>
      </c>
      <c r="C16" s="44">
        <v>7619.96</v>
      </c>
      <c r="D16" s="45"/>
      <c r="E16" s="44">
        <v>113.24</v>
      </c>
      <c r="F16" s="45"/>
      <c r="G16" s="44">
        <v>4</v>
      </c>
      <c r="H16" s="45"/>
      <c r="I16" s="44">
        <v>11.74</v>
      </c>
      <c r="J16" s="45"/>
      <c r="K16" s="44">
        <v>147.6</v>
      </c>
      <c r="L16" s="45"/>
      <c r="M16" s="44">
        <v>222.91</v>
      </c>
      <c r="N16" s="45"/>
      <c r="O16" s="44">
        <v>882.49</v>
      </c>
      <c r="P16" s="45"/>
      <c r="Q16" s="44">
        <v>4480.97</v>
      </c>
      <c r="R16" s="45"/>
      <c r="S16" s="44">
        <v>1558.65</v>
      </c>
      <c r="T16" s="45"/>
      <c r="U16" s="44">
        <v>198.36</v>
      </c>
      <c r="V16" s="11"/>
      <c r="Y16" s="77">
        <f t="shared" si="1"/>
        <v>7620</v>
      </c>
      <c r="Z16" s="77">
        <f t="shared" si="5"/>
        <v>113</v>
      </c>
      <c r="AA16" s="77">
        <f t="shared" si="6"/>
        <v>4</v>
      </c>
      <c r="AB16" s="77">
        <v>12</v>
      </c>
      <c r="AC16" s="77">
        <v>148</v>
      </c>
      <c r="AD16" s="77">
        <v>223</v>
      </c>
      <c r="AE16" s="77">
        <f t="shared" ref="AE16:AE18" si="8">ROUNDDOWN(O16,0)</f>
        <v>882</v>
      </c>
      <c r="AF16" s="77">
        <v>4481</v>
      </c>
      <c r="AG16" s="77">
        <v>1559</v>
      </c>
      <c r="AH16" s="77">
        <f t="shared" si="7"/>
        <v>198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</row>
    <row r="17" spans="1:48" s="12" customFormat="1" ht="21" customHeight="1" x14ac:dyDescent="0.5">
      <c r="A17" s="13"/>
      <c r="B17" s="17" t="s">
        <v>9</v>
      </c>
      <c r="C17" s="44">
        <v>6634.96</v>
      </c>
      <c r="D17" s="45"/>
      <c r="E17" s="44">
        <v>126.87</v>
      </c>
      <c r="F17" s="45"/>
      <c r="G17" s="44" t="s">
        <v>52</v>
      </c>
      <c r="H17" s="45"/>
      <c r="I17" s="44">
        <v>5.72</v>
      </c>
      <c r="J17" s="45"/>
      <c r="K17" s="44">
        <v>50.29</v>
      </c>
      <c r="L17" s="45"/>
      <c r="M17" s="44">
        <v>165.04</v>
      </c>
      <c r="N17" s="45"/>
      <c r="O17" s="44">
        <v>431.31</v>
      </c>
      <c r="P17" s="45"/>
      <c r="Q17" s="44">
        <v>2911.18</v>
      </c>
      <c r="R17" s="45"/>
      <c r="S17" s="44">
        <v>2216.64</v>
      </c>
      <c r="T17" s="45"/>
      <c r="U17" s="44">
        <v>727.91</v>
      </c>
      <c r="V17" s="11"/>
      <c r="Y17" s="77">
        <f t="shared" si="1"/>
        <v>6635</v>
      </c>
      <c r="Z17" s="77">
        <v>127</v>
      </c>
      <c r="AA17" s="77">
        <v>0</v>
      </c>
      <c r="AB17" s="77">
        <v>6</v>
      </c>
      <c r="AC17" s="77">
        <f t="shared" ref="AC17" si="9">ROUNDDOWN(K17,0)</f>
        <v>50</v>
      </c>
      <c r="AD17" s="77">
        <f t="shared" si="3"/>
        <v>165</v>
      </c>
      <c r="AE17" s="77">
        <f t="shared" si="8"/>
        <v>431</v>
      </c>
      <c r="AF17" s="77">
        <f t="shared" ref="AF17" si="10">ROUNDDOWN(Q17,0)</f>
        <v>2911</v>
      </c>
      <c r="AG17" s="77">
        <v>2217</v>
      </c>
      <c r="AH17" s="77">
        <v>728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</row>
    <row r="18" spans="1:48" s="12" customFormat="1" ht="21" customHeight="1" x14ac:dyDescent="0.5">
      <c r="A18" s="13"/>
      <c r="B18" s="17" t="s">
        <v>46</v>
      </c>
      <c r="C18" s="44">
        <v>1395.27</v>
      </c>
      <c r="D18" s="45"/>
      <c r="E18" s="44">
        <v>40.130000000000003</v>
      </c>
      <c r="F18" s="45"/>
      <c r="G18" s="44" t="s">
        <v>52</v>
      </c>
      <c r="H18" s="45"/>
      <c r="I18" s="44">
        <v>4.1399999999999997</v>
      </c>
      <c r="J18" s="45"/>
      <c r="K18" s="44" t="s">
        <v>52</v>
      </c>
      <c r="L18" s="45"/>
      <c r="M18" s="44">
        <v>31.65</v>
      </c>
      <c r="N18" s="45"/>
      <c r="O18" s="44">
        <v>35.4</v>
      </c>
      <c r="P18" s="45"/>
      <c r="Q18" s="44">
        <v>272.88</v>
      </c>
      <c r="R18" s="45"/>
      <c r="S18" s="44">
        <v>495.4</v>
      </c>
      <c r="T18" s="45"/>
      <c r="U18" s="44">
        <v>515.66999999999996</v>
      </c>
      <c r="V18" s="11"/>
      <c r="Y18" s="77">
        <f t="shared" si="1"/>
        <v>1395</v>
      </c>
      <c r="Z18" s="77">
        <f t="shared" si="5"/>
        <v>40</v>
      </c>
      <c r="AA18" s="77">
        <v>0</v>
      </c>
      <c r="AB18" s="77">
        <f t="shared" si="2"/>
        <v>4</v>
      </c>
      <c r="AC18" s="77">
        <v>0</v>
      </c>
      <c r="AD18" s="77">
        <v>32</v>
      </c>
      <c r="AE18" s="77">
        <f t="shared" si="8"/>
        <v>35</v>
      </c>
      <c r="AF18" s="77">
        <v>273</v>
      </c>
      <c r="AG18" s="77">
        <f t="shared" si="4"/>
        <v>495</v>
      </c>
      <c r="AH18" s="77">
        <v>516</v>
      </c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</row>
    <row r="19" spans="1:48" s="12" customFormat="1" ht="2.25" customHeight="1" x14ac:dyDescent="0.5">
      <c r="A19" s="13"/>
      <c r="B19" s="17"/>
      <c r="C19" s="46"/>
      <c r="D19" s="45"/>
      <c r="E19" s="46"/>
      <c r="F19" s="45"/>
      <c r="G19" s="46"/>
      <c r="H19" s="45"/>
      <c r="I19" s="46"/>
      <c r="J19" s="45"/>
      <c r="K19" s="46"/>
      <c r="L19" s="45"/>
      <c r="M19" s="46"/>
      <c r="N19" s="45"/>
      <c r="O19" s="46"/>
      <c r="P19" s="45"/>
      <c r="Q19" s="46"/>
      <c r="R19" s="45"/>
      <c r="S19" s="46"/>
      <c r="T19" s="45"/>
      <c r="U19" s="46"/>
      <c r="V19" s="11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</row>
    <row r="20" spans="1:48" s="12" customFormat="1" ht="20.25" customHeight="1" x14ac:dyDescent="0.5">
      <c r="A20" s="10" t="s">
        <v>19</v>
      </c>
      <c r="B20" s="1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1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</row>
    <row r="21" spans="1:48" s="52" customFormat="1" ht="21" customHeight="1" x14ac:dyDescent="0.5">
      <c r="A21" s="10" t="s">
        <v>20</v>
      </c>
      <c r="B21" s="49"/>
      <c r="C21" s="50">
        <v>48768.24</v>
      </c>
      <c r="D21" s="51"/>
      <c r="E21" s="50">
        <v>1255.3800000000001</v>
      </c>
      <c r="F21" s="51"/>
      <c r="G21" s="50">
        <v>592.79</v>
      </c>
      <c r="H21" s="51"/>
      <c r="I21" s="50">
        <v>1074.53</v>
      </c>
      <c r="J21" s="51"/>
      <c r="K21" s="50">
        <v>1979.21</v>
      </c>
      <c r="L21" s="51"/>
      <c r="M21" s="50">
        <v>5566.41</v>
      </c>
      <c r="N21" s="51"/>
      <c r="O21" s="50">
        <v>11274.37</v>
      </c>
      <c r="P21" s="51"/>
      <c r="Q21" s="50">
        <v>20510.61</v>
      </c>
      <c r="R21" s="51"/>
      <c r="S21" s="50">
        <v>5012.42</v>
      </c>
      <c r="T21" s="51"/>
      <c r="U21" s="50">
        <v>1502.52</v>
      </c>
      <c r="V21" s="33"/>
      <c r="Y21" s="75">
        <f>SUM(Y22:Y29)</f>
        <v>48768</v>
      </c>
      <c r="Z21" s="75">
        <f>SUM(Z22:Z29)</f>
        <v>1255</v>
      </c>
      <c r="AA21" s="75">
        <f t="shared" ref="AA21" si="11">SUM(AA22:AA29)</f>
        <v>593</v>
      </c>
      <c r="AB21" s="75">
        <f t="shared" ref="AB21" si="12">SUM(AB22:AB29)</f>
        <v>1075</v>
      </c>
      <c r="AC21" s="75">
        <f t="shared" ref="AC21" si="13">SUM(AC22:AC29)</f>
        <v>1979</v>
      </c>
      <c r="AD21" s="75">
        <f t="shared" ref="AD21" si="14">SUM(AD22:AD29)</f>
        <v>5566</v>
      </c>
      <c r="AE21" s="75">
        <f t="shared" ref="AE21" si="15">SUM(AE22:AE29)</f>
        <v>11274</v>
      </c>
      <c r="AF21" s="75">
        <f t="shared" ref="AF21" si="16">SUM(AF22:AF29)</f>
        <v>20511</v>
      </c>
      <c r="AG21" s="75">
        <f t="shared" ref="AG21" si="17">SUM(AG22:AG29)</f>
        <v>5012</v>
      </c>
      <c r="AH21" s="75">
        <f t="shared" ref="AH21" si="18">SUM(AH22:AH29)</f>
        <v>1503</v>
      </c>
      <c r="AI21" s="75">
        <f>SUM(Z21:AH21)</f>
        <v>48768</v>
      </c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</row>
    <row r="22" spans="1:48" s="12" customFormat="1" ht="21" customHeight="1" x14ac:dyDescent="0.5">
      <c r="A22" s="10"/>
      <c r="B22" s="18" t="s">
        <v>18</v>
      </c>
      <c r="C22" s="44">
        <v>2825.4</v>
      </c>
      <c r="D22" s="45"/>
      <c r="E22" s="44">
        <v>211.37</v>
      </c>
      <c r="F22" s="45"/>
      <c r="G22" s="44">
        <v>433.5</v>
      </c>
      <c r="H22" s="45"/>
      <c r="I22" s="44">
        <v>424.26</v>
      </c>
      <c r="J22" s="45"/>
      <c r="K22" s="44">
        <v>439.1</v>
      </c>
      <c r="L22" s="45"/>
      <c r="M22" s="44">
        <v>699.14</v>
      </c>
      <c r="N22" s="45"/>
      <c r="O22" s="44">
        <v>430.12</v>
      </c>
      <c r="P22" s="45"/>
      <c r="Q22" s="44">
        <v>167.29</v>
      </c>
      <c r="R22" s="45"/>
      <c r="S22" s="44">
        <v>17.170000000000002</v>
      </c>
      <c r="T22" s="45"/>
      <c r="U22" s="44">
        <v>4.04</v>
      </c>
      <c r="V22" s="11"/>
      <c r="Y22" s="77">
        <f>SUM(Z22:AH22)</f>
        <v>2825</v>
      </c>
      <c r="Z22" s="77">
        <v>211</v>
      </c>
      <c r="AA22" s="77">
        <v>434</v>
      </c>
      <c r="AB22" s="77">
        <f>ROUNDDOWN(I22,0)</f>
        <v>424</v>
      </c>
      <c r="AC22" s="77">
        <f>ROUNDDOWN(K22,0)</f>
        <v>439</v>
      </c>
      <c r="AD22" s="77">
        <f>ROUNDDOWN(M22,0)</f>
        <v>699</v>
      </c>
      <c r="AE22" s="77">
        <f>ROUNDDOWN(O22,0)</f>
        <v>430</v>
      </c>
      <c r="AF22" s="77">
        <f>ROUNDDOWN(Q22,0)</f>
        <v>167</v>
      </c>
      <c r="AG22" s="77">
        <f>ROUNDDOWN(S22,0)</f>
        <v>17</v>
      </c>
      <c r="AH22" s="77">
        <f>ROUNDDOWN(U22,0)</f>
        <v>4</v>
      </c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</row>
    <row r="23" spans="1:48" s="12" customFormat="1" ht="21" customHeight="1" x14ac:dyDescent="0.5">
      <c r="A23" s="13"/>
      <c r="B23" s="17" t="s">
        <v>4</v>
      </c>
      <c r="C23" s="44">
        <v>4013.13</v>
      </c>
      <c r="D23" s="45"/>
      <c r="E23" s="44">
        <v>131.11000000000001</v>
      </c>
      <c r="F23" s="45"/>
      <c r="G23" s="44">
        <v>86.19</v>
      </c>
      <c r="H23" s="45"/>
      <c r="I23" s="44">
        <v>283.74</v>
      </c>
      <c r="J23" s="45"/>
      <c r="K23" s="44">
        <v>555.92999999999995</v>
      </c>
      <c r="L23" s="45"/>
      <c r="M23" s="44">
        <v>1353.42</v>
      </c>
      <c r="N23" s="45"/>
      <c r="O23" s="44">
        <v>1095.17</v>
      </c>
      <c r="P23" s="45"/>
      <c r="Q23" s="44">
        <v>475.76</v>
      </c>
      <c r="R23" s="45"/>
      <c r="S23" s="44">
        <v>27.95</v>
      </c>
      <c r="T23" s="45"/>
      <c r="U23" s="44">
        <v>3.86</v>
      </c>
      <c r="V23" s="11"/>
      <c r="Y23" s="77">
        <f t="shared" ref="Y23:Y29" si="19">SUM(Z23:AH23)</f>
        <v>4013</v>
      </c>
      <c r="Z23" s="77">
        <v>131</v>
      </c>
      <c r="AA23" s="77">
        <f t="shared" ref="AA23:AA27" si="20">ROUNDDOWN(G23,0)</f>
        <v>86</v>
      </c>
      <c r="AB23" s="77">
        <v>284</v>
      </c>
      <c r="AC23" s="77">
        <v>556</v>
      </c>
      <c r="AD23" s="77">
        <f t="shared" ref="AD23:AD27" si="21">ROUNDDOWN(M23,0)</f>
        <v>1353</v>
      </c>
      <c r="AE23" s="77">
        <f t="shared" ref="AE23:AE29" si="22">ROUNDDOWN(O23,0)</f>
        <v>1095</v>
      </c>
      <c r="AF23" s="77">
        <v>476</v>
      </c>
      <c r="AG23" s="77">
        <v>28</v>
      </c>
      <c r="AH23" s="77">
        <v>4</v>
      </c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</row>
    <row r="24" spans="1:48" s="11" customFormat="1" ht="21" customHeight="1" x14ac:dyDescent="0.5">
      <c r="A24" s="13"/>
      <c r="B24" s="17" t="s">
        <v>5</v>
      </c>
      <c r="C24" s="44">
        <v>3066.65</v>
      </c>
      <c r="D24" s="48"/>
      <c r="E24" s="44">
        <v>86.58</v>
      </c>
      <c r="F24" s="48"/>
      <c r="G24" s="44">
        <v>29.28</v>
      </c>
      <c r="H24" s="48"/>
      <c r="I24" s="44">
        <v>81.12</v>
      </c>
      <c r="J24" s="48"/>
      <c r="K24" s="44">
        <v>186.52</v>
      </c>
      <c r="L24" s="48"/>
      <c r="M24" s="44">
        <v>856.17</v>
      </c>
      <c r="N24" s="48"/>
      <c r="O24" s="44">
        <v>1169.76</v>
      </c>
      <c r="P24" s="48"/>
      <c r="Q24" s="44">
        <v>602.80999999999995</v>
      </c>
      <c r="R24" s="48"/>
      <c r="S24" s="44">
        <v>46.45</v>
      </c>
      <c r="T24" s="48"/>
      <c r="U24" s="44">
        <v>7.96</v>
      </c>
      <c r="Y24" s="77">
        <f t="shared" si="19"/>
        <v>3067</v>
      </c>
      <c r="Z24" s="77">
        <v>87</v>
      </c>
      <c r="AA24" s="77">
        <f t="shared" si="20"/>
        <v>29</v>
      </c>
      <c r="AB24" s="77">
        <f t="shared" ref="AB24:AB29" si="23">ROUNDDOWN(I24,0)</f>
        <v>81</v>
      </c>
      <c r="AC24" s="77">
        <v>187</v>
      </c>
      <c r="AD24" s="77">
        <f t="shared" si="21"/>
        <v>856</v>
      </c>
      <c r="AE24" s="77">
        <v>1170</v>
      </c>
      <c r="AF24" s="77">
        <v>603</v>
      </c>
      <c r="AG24" s="77">
        <f t="shared" ref="AG24:AG29" si="24">ROUNDDOWN(S24,0)</f>
        <v>46</v>
      </c>
      <c r="AH24" s="77">
        <v>8</v>
      </c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</row>
    <row r="25" spans="1:48" s="11" customFormat="1" ht="21" customHeight="1" x14ac:dyDescent="0.5">
      <c r="A25" s="13"/>
      <c r="B25" s="17" t="s">
        <v>6</v>
      </c>
      <c r="C25" s="44">
        <v>10487.496999999999</v>
      </c>
      <c r="D25" s="48"/>
      <c r="E25" s="44">
        <v>344.73</v>
      </c>
      <c r="F25" s="48"/>
      <c r="G25" s="44">
        <v>35.86</v>
      </c>
      <c r="H25" s="48"/>
      <c r="I25" s="44">
        <v>187.69</v>
      </c>
      <c r="J25" s="48"/>
      <c r="K25" s="44">
        <v>313.45</v>
      </c>
      <c r="L25" s="48"/>
      <c r="M25" s="44">
        <v>1531.72</v>
      </c>
      <c r="N25" s="48"/>
      <c r="O25" s="44">
        <v>3978.84</v>
      </c>
      <c r="P25" s="48"/>
      <c r="Q25" s="44">
        <v>3862.28</v>
      </c>
      <c r="R25" s="48"/>
      <c r="S25" s="44">
        <v>188.36</v>
      </c>
      <c r="T25" s="48"/>
      <c r="U25" s="44">
        <v>44.04</v>
      </c>
      <c r="Y25" s="77">
        <f t="shared" si="19"/>
        <v>10487</v>
      </c>
      <c r="Z25" s="77">
        <v>345</v>
      </c>
      <c r="AA25" s="77">
        <v>36</v>
      </c>
      <c r="AB25" s="77">
        <v>188</v>
      </c>
      <c r="AC25" s="77">
        <v>313</v>
      </c>
      <c r="AD25" s="77">
        <v>1532</v>
      </c>
      <c r="AE25" s="77">
        <v>3979</v>
      </c>
      <c r="AF25" s="77">
        <f t="shared" ref="AF25:AF28" si="25">ROUNDDOWN(Q25,0)</f>
        <v>3862</v>
      </c>
      <c r="AG25" s="77">
        <f t="shared" si="24"/>
        <v>188</v>
      </c>
      <c r="AH25" s="77">
        <f t="shared" ref="AH25" si="26">ROUNDDOWN(U25,0)</f>
        <v>44</v>
      </c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</row>
    <row r="26" spans="1:48" s="11" customFormat="1" ht="21" customHeight="1" x14ac:dyDescent="0.5">
      <c r="A26" s="13"/>
      <c r="B26" s="17" t="s">
        <v>7</v>
      </c>
      <c r="C26" s="44">
        <v>14556.9</v>
      </c>
      <c r="D26" s="48"/>
      <c r="E26" s="44">
        <v>245.02</v>
      </c>
      <c r="F26" s="48"/>
      <c r="G26" s="44">
        <v>4.0999999999999996</v>
      </c>
      <c r="H26" s="48"/>
      <c r="I26" s="44">
        <v>81.069999999999993</v>
      </c>
      <c r="J26" s="48"/>
      <c r="K26" s="44">
        <v>308.77999999999997</v>
      </c>
      <c r="L26" s="48"/>
      <c r="M26" s="44">
        <v>790.06</v>
      </c>
      <c r="N26" s="48"/>
      <c r="O26" s="44">
        <v>3456.74</v>
      </c>
      <c r="P26" s="48"/>
      <c r="Q26" s="44">
        <v>8578.7199999999993</v>
      </c>
      <c r="R26" s="48"/>
      <c r="S26" s="44">
        <v>917.51</v>
      </c>
      <c r="T26" s="48"/>
      <c r="U26" s="44">
        <v>173.9</v>
      </c>
      <c r="Y26" s="77">
        <f t="shared" si="19"/>
        <v>14557</v>
      </c>
      <c r="Z26" s="77">
        <f t="shared" ref="Z26" si="27">ROUNDDOWN(E26,0)</f>
        <v>245</v>
      </c>
      <c r="AA26" s="77">
        <f t="shared" si="20"/>
        <v>4</v>
      </c>
      <c r="AB26" s="77">
        <f t="shared" si="23"/>
        <v>81</v>
      </c>
      <c r="AC26" s="77">
        <v>309</v>
      </c>
      <c r="AD26" s="77">
        <f t="shared" si="21"/>
        <v>790</v>
      </c>
      <c r="AE26" s="77">
        <v>3457</v>
      </c>
      <c r="AF26" s="77">
        <v>8579</v>
      </c>
      <c r="AG26" s="77">
        <v>918</v>
      </c>
      <c r="AH26" s="77">
        <v>174</v>
      </c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</row>
    <row r="27" spans="1:48" s="11" customFormat="1" ht="21" customHeight="1" x14ac:dyDescent="0.5">
      <c r="A27" s="13"/>
      <c r="B27" s="17" t="s">
        <v>8</v>
      </c>
      <c r="C27" s="44">
        <v>6729.32</v>
      </c>
      <c r="D27" s="48"/>
      <c r="E27" s="44">
        <v>96.46</v>
      </c>
      <c r="F27" s="48"/>
      <c r="G27" s="44">
        <v>4</v>
      </c>
      <c r="H27" s="48"/>
      <c r="I27" s="44">
        <v>7.78</v>
      </c>
      <c r="J27" s="48"/>
      <c r="K27" s="44">
        <v>135.66999999999999</v>
      </c>
      <c r="L27" s="48"/>
      <c r="M27" s="44">
        <v>175.16</v>
      </c>
      <c r="N27" s="48"/>
      <c r="O27" s="44">
        <v>774.95</v>
      </c>
      <c r="P27" s="48"/>
      <c r="Q27" s="44">
        <v>3989.52</v>
      </c>
      <c r="R27" s="48"/>
      <c r="S27" s="44">
        <v>1406.93</v>
      </c>
      <c r="T27" s="48"/>
      <c r="U27" s="44">
        <v>137.85</v>
      </c>
      <c r="Y27" s="77">
        <f t="shared" si="19"/>
        <v>6729</v>
      </c>
      <c r="Z27" s="77">
        <v>96</v>
      </c>
      <c r="AA27" s="77">
        <f t="shared" si="20"/>
        <v>4</v>
      </c>
      <c r="AB27" s="77">
        <v>8</v>
      </c>
      <c r="AC27" s="77">
        <v>136</v>
      </c>
      <c r="AD27" s="77">
        <f t="shared" si="21"/>
        <v>175</v>
      </c>
      <c r="AE27" s="77">
        <v>775</v>
      </c>
      <c r="AF27" s="77">
        <v>3990</v>
      </c>
      <c r="AG27" s="77">
        <v>1407</v>
      </c>
      <c r="AH27" s="77">
        <v>138</v>
      </c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</row>
    <row r="28" spans="1:48" s="11" customFormat="1" ht="21" customHeight="1" x14ac:dyDescent="0.5">
      <c r="A28" s="13"/>
      <c r="B28" s="17" t="s">
        <v>9</v>
      </c>
      <c r="C28" s="44">
        <v>5850.51</v>
      </c>
      <c r="D28" s="48"/>
      <c r="E28" s="44">
        <v>106.58</v>
      </c>
      <c r="F28" s="48"/>
      <c r="G28" s="44" t="s">
        <v>52</v>
      </c>
      <c r="H28" s="48"/>
      <c r="I28" s="44">
        <v>4.72</v>
      </c>
      <c r="J28" s="48"/>
      <c r="K28" s="44">
        <v>38.76</v>
      </c>
      <c r="L28" s="48"/>
      <c r="M28" s="44">
        <v>132.96</v>
      </c>
      <c r="N28" s="48"/>
      <c r="O28" s="44">
        <v>337.39</v>
      </c>
      <c r="P28" s="48"/>
      <c r="Q28" s="44">
        <v>2581.33</v>
      </c>
      <c r="R28" s="48"/>
      <c r="S28" s="44">
        <v>1984.63</v>
      </c>
      <c r="T28" s="48"/>
      <c r="U28" s="44">
        <v>663.94</v>
      </c>
      <c r="Y28" s="77">
        <f t="shared" si="19"/>
        <v>5851</v>
      </c>
      <c r="Z28" s="77">
        <v>107</v>
      </c>
      <c r="AA28" s="77">
        <v>0</v>
      </c>
      <c r="AB28" s="77">
        <v>5</v>
      </c>
      <c r="AC28" s="77">
        <v>39</v>
      </c>
      <c r="AD28" s="77">
        <v>133</v>
      </c>
      <c r="AE28" s="77">
        <f t="shared" si="22"/>
        <v>337</v>
      </c>
      <c r="AF28" s="77">
        <f t="shared" si="25"/>
        <v>2581</v>
      </c>
      <c r="AG28" s="77">
        <v>1985</v>
      </c>
      <c r="AH28" s="77">
        <v>664</v>
      </c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</row>
    <row r="29" spans="1:48" s="11" customFormat="1" ht="21" customHeight="1" x14ac:dyDescent="0.5">
      <c r="A29" s="13"/>
      <c r="B29" s="17" t="s">
        <v>46</v>
      </c>
      <c r="C29" s="44">
        <v>1239.1199999999999</v>
      </c>
      <c r="D29" s="48"/>
      <c r="E29" s="44">
        <v>32.54</v>
      </c>
      <c r="F29" s="48"/>
      <c r="G29" s="44" t="s">
        <v>52</v>
      </c>
      <c r="H29" s="48"/>
      <c r="I29" s="44">
        <v>4.1399999999999997</v>
      </c>
      <c r="J29" s="48"/>
      <c r="K29" s="44" t="s">
        <v>52</v>
      </c>
      <c r="L29" s="48"/>
      <c r="M29" s="44">
        <v>27.78</v>
      </c>
      <c r="N29" s="48"/>
      <c r="O29" s="44">
        <v>31.4</v>
      </c>
      <c r="P29" s="48"/>
      <c r="Q29" s="44">
        <v>252.9</v>
      </c>
      <c r="R29" s="48"/>
      <c r="S29" s="44">
        <v>423.42</v>
      </c>
      <c r="T29" s="48"/>
      <c r="U29" s="44">
        <v>466.94</v>
      </c>
      <c r="Y29" s="77">
        <f t="shared" si="19"/>
        <v>1239</v>
      </c>
      <c r="Z29" s="77">
        <v>33</v>
      </c>
      <c r="AA29" s="77">
        <v>0</v>
      </c>
      <c r="AB29" s="77">
        <f t="shared" si="23"/>
        <v>4</v>
      </c>
      <c r="AC29" s="77">
        <v>0</v>
      </c>
      <c r="AD29" s="77">
        <v>28</v>
      </c>
      <c r="AE29" s="77">
        <f t="shared" si="22"/>
        <v>31</v>
      </c>
      <c r="AF29" s="77">
        <v>253</v>
      </c>
      <c r="AG29" s="77">
        <f t="shared" si="24"/>
        <v>423</v>
      </c>
      <c r="AH29" s="77">
        <v>467</v>
      </c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</row>
    <row r="30" spans="1:48" s="11" customFormat="1" ht="24.75" customHeight="1" x14ac:dyDescent="0.45">
      <c r="B30" s="19"/>
      <c r="C30" s="53"/>
      <c r="D30" s="53"/>
      <c r="E30" s="7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</row>
    <row r="31" spans="1:48" s="11" customFormat="1" ht="22.5" customHeight="1" x14ac:dyDescent="0.45">
      <c r="V31" s="41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</row>
    <row r="32" spans="1:48" s="11" customFormat="1" ht="19.5" x14ac:dyDescent="0.45"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</row>
    <row r="33" spans="25:58" s="11" customFormat="1" ht="19.5" x14ac:dyDescent="0.45"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</row>
    <row r="34" spans="25:58" s="11" customFormat="1" ht="21" customHeight="1" x14ac:dyDescent="0.45"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BE34" s="3"/>
      <c r="BF34" s="3"/>
    </row>
    <row r="35" spans="25:58" s="7" customFormat="1" ht="21" customHeight="1" x14ac:dyDescent="0.45"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BE35" s="3"/>
      <c r="BF35" s="3"/>
    </row>
    <row r="36" spans="25:58" s="7" customFormat="1" x14ac:dyDescent="0.45"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BE36" s="3"/>
      <c r="BF36" s="3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ageMargins left="0.31496062992125984" right="0.31496062992125984" top="0.39370078740157483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2"/>
  <sheetViews>
    <sheetView zoomScaleNormal="100" workbookViewId="0">
      <selection activeCell="I13" sqref="I13"/>
    </sheetView>
  </sheetViews>
  <sheetFormatPr defaultRowHeight="21" x14ac:dyDescent="0.45"/>
  <cols>
    <col min="1" max="1" width="4" style="2" customWidth="1"/>
    <col min="2" max="2" width="40.83203125" style="2" customWidth="1"/>
    <col min="3" max="3" width="11.5" style="2" customWidth="1"/>
    <col min="4" max="4" width="1.83203125" style="2" customWidth="1"/>
    <col min="5" max="5" width="13.1640625" style="2" customWidth="1"/>
    <col min="6" max="6" width="1.5" style="2" customWidth="1"/>
    <col min="7" max="7" width="9.83203125" style="2" customWidth="1"/>
    <col min="8" max="8" width="1.33203125" style="2" customWidth="1"/>
    <col min="9" max="9" width="12.83203125" style="2" customWidth="1"/>
    <col min="10" max="10" width="1.83203125" style="2" customWidth="1"/>
    <col min="11" max="11" width="9.5" style="2" customWidth="1"/>
    <col min="12" max="12" width="1.5" style="2" customWidth="1"/>
    <col min="13" max="13" width="9.1640625" style="2" customWidth="1"/>
    <col min="14" max="14" width="1" style="2" customWidth="1"/>
    <col min="15" max="15" width="9.83203125" style="2" customWidth="1"/>
    <col min="16" max="16" width="1.83203125" style="2" customWidth="1"/>
    <col min="17" max="17" width="10.1640625" style="2" customWidth="1"/>
    <col min="18" max="18" width="1.33203125" style="2" customWidth="1"/>
    <col min="19" max="19" width="10.5" style="2" customWidth="1"/>
    <col min="20" max="20" width="1.5" style="2" customWidth="1"/>
    <col min="21" max="21" width="11.83203125" style="2" customWidth="1"/>
    <col min="22" max="22" width="0.83203125" style="2" customWidth="1"/>
    <col min="23" max="23" width="3.83203125" style="2" customWidth="1"/>
    <col min="24" max="24" width="9.33203125" style="2"/>
    <col min="25" max="43" width="9.33203125" style="73"/>
    <col min="44" max="51" width="9.33203125" style="3"/>
    <col min="52" max="16384" width="9.33203125" style="2"/>
  </cols>
  <sheetData>
    <row r="1" spans="1:36" ht="21" customHeight="1" x14ac:dyDescent="0.45">
      <c r="V1" s="111"/>
      <c r="W1" s="111"/>
    </row>
    <row r="2" spans="1:36" ht="23.25" customHeight="1" x14ac:dyDescent="0.55000000000000004">
      <c r="B2" s="4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6" ht="23.25" customHeight="1" x14ac:dyDescent="0.55000000000000004">
      <c r="A3" s="5"/>
      <c r="B3" s="40" t="s">
        <v>56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"/>
      <c r="S3" s="5"/>
    </row>
    <row r="4" spans="1:36" ht="5.0999999999999996" customHeight="1" x14ac:dyDescent="0.45">
      <c r="A4" s="7"/>
      <c r="B4" s="7"/>
    </row>
    <row r="5" spans="1:36" ht="21.75" customHeight="1" x14ac:dyDescent="0.5">
      <c r="A5" s="103" t="s">
        <v>34</v>
      </c>
      <c r="B5" s="104"/>
      <c r="C5" s="84" t="s">
        <v>27</v>
      </c>
      <c r="D5" s="85"/>
      <c r="E5" s="84" t="s">
        <v>31</v>
      </c>
      <c r="F5" s="85"/>
      <c r="G5" s="116" t="s">
        <v>22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  <c r="U5" s="118"/>
      <c r="V5" s="119"/>
    </row>
    <row r="6" spans="1:36" ht="21.75" customHeight="1" x14ac:dyDescent="0.5">
      <c r="A6" s="105" t="s">
        <v>37</v>
      </c>
      <c r="B6" s="106"/>
      <c r="C6" s="86"/>
      <c r="D6" s="87"/>
      <c r="E6" s="86"/>
      <c r="F6" s="87"/>
      <c r="G6" s="114" t="s">
        <v>16</v>
      </c>
      <c r="H6" s="115"/>
      <c r="I6" s="112" t="s">
        <v>0</v>
      </c>
      <c r="J6" s="113"/>
      <c r="K6" s="112" t="s">
        <v>1</v>
      </c>
      <c r="L6" s="113"/>
      <c r="M6" s="112" t="s">
        <v>2</v>
      </c>
      <c r="N6" s="113"/>
      <c r="O6" s="112" t="s">
        <v>3</v>
      </c>
      <c r="P6" s="113"/>
      <c r="Q6" s="112" t="s">
        <v>23</v>
      </c>
      <c r="R6" s="113"/>
      <c r="S6" s="112" t="s">
        <v>24</v>
      </c>
      <c r="T6" s="120"/>
      <c r="U6" s="123">
        <v>1000001</v>
      </c>
      <c r="V6" s="124"/>
    </row>
    <row r="7" spans="1:36" ht="20.100000000000001" customHeight="1" x14ac:dyDescent="0.5">
      <c r="A7" s="105" t="s">
        <v>35</v>
      </c>
      <c r="B7" s="106"/>
      <c r="C7" s="86"/>
      <c r="D7" s="87"/>
      <c r="E7" s="86"/>
      <c r="F7" s="87"/>
      <c r="G7" s="101" t="s">
        <v>11</v>
      </c>
      <c r="H7" s="102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121"/>
      <c r="U7" s="125" t="s">
        <v>12</v>
      </c>
      <c r="V7" s="124"/>
    </row>
    <row r="8" spans="1:36" ht="20.100000000000001" customHeight="1" x14ac:dyDescent="0.5">
      <c r="A8" s="107" t="s">
        <v>36</v>
      </c>
      <c r="B8" s="108"/>
      <c r="C8" s="88"/>
      <c r="D8" s="89"/>
      <c r="E8" s="109"/>
      <c r="F8" s="110"/>
      <c r="G8" s="99">
        <v>5001</v>
      </c>
      <c r="H8" s="100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122"/>
      <c r="U8" s="126" t="s">
        <v>45</v>
      </c>
      <c r="V8" s="127"/>
    </row>
    <row r="9" spans="1:36" ht="5.0999999999999996" customHeight="1" x14ac:dyDescent="0.5">
      <c r="A9" s="7"/>
      <c r="B9" s="27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</row>
    <row r="10" spans="1:36" ht="20.25" customHeight="1" x14ac:dyDescent="0.5">
      <c r="A10" s="10" t="s">
        <v>26</v>
      </c>
      <c r="B10" s="17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39"/>
      <c r="U10" s="21"/>
      <c r="V10" s="5"/>
      <c r="W10" s="5"/>
    </row>
    <row r="11" spans="1:36" ht="20.100000000000001" customHeight="1" x14ac:dyDescent="0.5">
      <c r="A11" s="24" t="s">
        <v>13</v>
      </c>
      <c r="B11" s="28"/>
      <c r="C11" s="64">
        <v>4111.59</v>
      </c>
      <c r="D11" s="65"/>
      <c r="E11" s="64">
        <v>175.64</v>
      </c>
      <c r="F11" s="65"/>
      <c r="G11" s="64">
        <v>173.37</v>
      </c>
      <c r="H11" s="65"/>
      <c r="I11" s="64">
        <v>249.63</v>
      </c>
      <c r="J11" s="65"/>
      <c r="K11" s="64">
        <v>393.54</v>
      </c>
      <c r="L11" s="65"/>
      <c r="M11" s="64">
        <v>945.14</v>
      </c>
      <c r="N11" s="65"/>
      <c r="O11" s="64">
        <v>898.88</v>
      </c>
      <c r="P11" s="65"/>
      <c r="Q11" s="64">
        <v>1020.35</v>
      </c>
      <c r="R11" s="65"/>
      <c r="S11" s="64">
        <v>143.75</v>
      </c>
      <c r="T11" s="65"/>
      <c r="U11" s="64">
        <v>111.29</v>
      </c>
      <c r="V11" s="42"/>
      <c r="W11" s="5"/>
      <c r="Y11" s="75">
        <f>SUM(Y12:Y19)</f>
        <v>4112</v>
      </c>
      <c r="Z11" s="75">
        <f>SUM(Z12:Z19)</f>
        <v>176</v>
      </c>
      <c r="AA11" s="75">
        <f t="shared" ref="AA11:AH11" si="0">SUM(AA12:AA19)</f>
        <v>173</v>
      </c>
      <c r="AB11" s="75">
        <f t="shared" si="0"/>
        <v>250</v>
      </c>
      <c r="AC11" s="75">
        <f t="shared" si="0"/>
        <v>394</v>
      </c>
      <c r="AD11" s="75">
        <f t="shared" si="0"/>
        <v>945</v>
      </c>
      <c r="AE11" s="75">
        <f t="shared" si="0"/>
        <v>899</v>
      </c>
      <c r="AF11" s="75">
        <f t="shared" si="0"/>
        <v>1020</v>
      </c>
      <c r="AG11" s="75">
        <f t="shared" si="0"/>
        <v>144</v>
      </c>
      <c r="AH11" s="75">
        <f t="shared" si="0"/>
        <v>111</v>
      </c>
      <c r="AJ11" s="76">
        <f>SUM(Z11:AI11)</f>
        <v>4112</v>
      </c>
    </row>
    <row r="12" spans="1:36" ht="20.100000000000001" customHeight="1" x14ac:dyDescent="0.5">
      <c r="A12" s="25"/>
      <c r="B12" s="18" t="s">
        <v>38</v>
      </c>
      <c r="C12" s="60">
        <v>2827.85</v>
      </c>
      <c r="D12" s="61"/>
      <c r="E12" s="60">
        <v>151</v>
      </c>
      <c r="F12" s="61"/>
      <c r="G12" s="60">
        <v>164.33</v>
      </c>
      <c r="H12" s="61"/>
      <c r="I12" s="60">
        <v>228.34</v>
      </c>
      <c r="J12" s="61"/>
      <c r="K12" s="60">
        <v>366.69</v>
      </c>
      <c r="L12" s="61"/>
      <c r="M12" s="60">
        <v>823.72</v>
      </c>
      <c r="N12" s="61"/>
      <c r="O12" s="60">
        <v>635.15</v>
      </c>
      <c r="P12" s="61"/>
      <c r="Q12" s="60">
        <v>418.45</v>
      </c>
      <c r="R12" s="61"/>
      <c r="S12" s="60">
        <v>36.69</v>
      </c>
      <c r="T12" s="61"/>
      <c r="U12" s="60">
        <v>4.04</v>
      </c>
      <c r="V12" s="1"/>
      <c r="W12" s="5"/>
      <c r="Y12" s="77">
        <f>SUM(Z12:AH12)</f>
        <v>2828</v>
      </c>
      <c r="Z12" s="77">
        <v>151</v>
      </c>
      <c r="AA12" s="77">
        <f>ROUNDDOWN(G12,0)</f>
        <v>164</v>
      </c>
      <c r="AB12" s="77">
        <f>ROUNDDOWN(I12,0)</f>
        <v>228</v>
      </c>
      <c r="AC12" s="77">
        <v>367</v>
      </c>
      <c r="AD12" s="77">
        <v>824</v>
      </c>
      <c r="AE12" s="77">
        <f>ROUNDDOWN(O12,0)</f>
        <v>635</v>
      </c>
      <c r="AF12" s="77">
        <f>ROUNDDOWN(Q12,0)</f>
        <v>418</v>
      </c>
      <c r="AG12" s="77">
        <v>37</v>
      </c>
      <c r="AH12" s="77">
        <f>ROUNDDOWN(U12,0)</f>
        <v>4</v>
      </c>
    </row>
    <row r="13" spans="1:36" ht="20.100000000000001" customHeight="1" x14ac:dyDescent="0.5">
      <c r="A13" s="13"/>
      <c r="B13" s="17" t="s">
        <v>39</v>
      </c>
      <c r="C13" s="60">
        <v>733.52</v>
      </c>
      <c r="D13" s="61"/>
      <c r="E13" s="60">
        <v>8.3000000000000007</v>
      </c>
      <c r="F13" s="61"/>
      <c r="G13" s="60">
        <v>9.0399999999999991</v>
      </c>
      <c r="H13" s="61"/>
      <c r="I13" s="60">
        <v>17.7</v>
      </c>
      <c r="J13" s="61"/>
      <c r="K13" s="60">
        <v>21.84</v>
      </c>
      <c r="L13" s="61"/>
      <c r="M13" s="60">
        <v>81.33</v>
      </c>
      <c r="N13" s="61"/>
      <c r="O13" s="60">
        <v>156.83000000000001</v>
      </c>
      <c r="P13" s="61"/>
      <c r="Q13" s="60">
        <v>354.51</v>
      </c>
      <c r="R13" s="61"/>
      <c r="S13" s="60">
        <v>54.99</v>
      </c>
      <c r="T13" s="61"/>
      <c r="U13" s="60">
        <v>29.09</v>
      </c>
      <c r="V13" s="1"/>
      <c r="W13" s="5"/>
      <c r="Y13" s="77">
        <f t="shared" ref="Y13:Y19" si="1">SUM(Z13:AH13)</f>
        <v>734</v>
      </c>
      <c r="Z13" s="77">
        <f t="shared" ref="Z13:Z18" si="2">ROUNDDOWN(E13,0)</f>
        <v>8</v>
      </c>
      <c r="AA13" s="77">
        <f t="shared" ref="AA13" si="3">ROUNDDOWN(G13,0)</f>
        <v>9</v>
      </c>
      <c r="AB13" s="77">
        <v>18</v>
      </c>
      <c r="AC13" s="77">
        <v>22</v>
      </c>
      <c r="AD13" s="77">
        <f t="shared" ref="AD13:AD15" si="4">ROUNDDOWN(M13,0)</f>
        <v>81</v>
      </c>
      <c r="AE13" s="77">
        <v>157</v>
      </c>
      <c r="AF13" s="77">
        <v>355</v>
      </c>
      <c r="AG13" s="77">
        <v>55</v>
      </c>
      <c r="AH13" s="77">
        <f t="shared" ref="AH13:AH19" si="5">ROUNDDOWN(U13,0)</f>
        <v>29</v>
      </c>
    </row>
    <row r="14" spans="1:36" ht="20.100000000000001" customHeight="1" x14ac:dyDescent="0.5">
      <c r="A14" s="13"/>
      <c r="B14" s="17" t="s">
        <v>40</v>
      </c>
      <c r="C14" s="60">
        <v>117.75</v>
      </c>
      <c r="D14" s="61"/>
      <c r="E14" s="60">
        <v>4</v>
      </c>
      <c r="F14" s="61"/>
      <c r="G14" s="60" t="s">
        <v>52</v>
      </c>
      <c r="H14" s="61"/>
      <c r="I14" s="60" t="s">
        <v>52</v>
      </c>
      <c r="J14" s="61"/>
      <c r="K14" s="60" t="s">
        <v>52</v>
      </c>
      <c r="L14" s="61"/>
      <c r="M14" s="60">
        <v>16.350000000000001</v>
      </c>
      <c r="N14" s="61"/>
      <c r="O14" s="60">
        <v>12.68</v>
      </c>
      <c r="P14" s="61"/>
      <c r="Q14" s="60">
        <v>64.95</v>
      </c>
      <c r="R14" s="61"/>
      <c r="S14" s="60">
        <v>15.93</v>
      </c>
      <c r="T14" s="61"/>
      <c r="U14" s="60">
        <v>3.84</v>
      </c>
      <c r="V14" s="1"/>
      <c r="W14" s="5"/>
      <c r="Y14" s="77">
        <f t="shared" si="1"/>
        <v>118</v>
      </c>
      <c r="Z14" s="77">
        <f t="shared" si="2"/>
        <v>4</v>
      </c>
      <c r="AA14" s="77">
        <v>0</v>
      </c>
      <c r="AB14" s="77">
        <v>0</v>
      </c>
      <c r="AC14" s="77">
        <v>0</v>
      </c>
      <c r="AD14" s="77">
        <f t="shared" si="4"/>
        <v>16</v>
      </c>
      <c r="AE14" s="77">
        <v>13</v>
      </c>
      <c r="AF14" s="77">
        <v>65</v>
      </c>
      <c r="AG14" s="77">
        <v>16</v>
      </c>
      <c r="AH14" s="77">
        <v>4</v>
      </c>
    </row>
    <row r="15" spans="1:36" ht="20.100000000000001" customHeight="1" x14ac:dyDescent="0.5">
      <c r="A15" s="13"/>
      <c r="B15" s="17" t="s">
        <v>41</v>
      </c>
      <c r="C15" s="60">
        <v>183.42</v>
      </c>
      <c r="D15" s="61"/>
      <c r="E15" s="60">
        <v>4</v>
      </c>
      <c r="F15" s="61"/>
      <c r="G15" s="60" t="s">
        <v>52</v>
      </c>
      <c r="H15" s="61"/>
      <c r="I15" s="60" t="s">
        <v>52</v>
      </c>
      <c r="J15" s="61"/>
      <c r="K15" s="60">
        <v>5.01</v>
      </c>
      <c r="L15" s="61"/>
      <c r="M15" s="60">
        <v>4.25</v>
      </c>
      <c r="N15" s="61"/>
      <c r="O15" s="60">
        <v>50.34</v>
      </c>
      <c r="P15" s="61"/>
      <c r="Q15" s="60">
        <v>66.430000000000007</v>
      </c>
      <c r="R15" s="61"/>
      <c r="S15" s="60">
        <v>19.82</v>
      </c>
      <c r="T15" s="61"/>
      <c r="U15" s="60">
        <v>33.57</v>
      </c>
      <c r="V15" s="1"/>
      <c r="W15" s="5"/>
      <c r="Y15" s="77">
        <f t="shared" si="1"/>
        <v>183</v>
      </c>
      <c r="Z15" s="77">
        <f t="shared" si="2"/>
        <v>4</v>
      </c>
      <c r="AA15" s="77">
        <v>0</v>
      </c>
      <c r="AB15" s="77">
        <v>0</v>
      </c>
      <c r="AC15" s="77">
        <f t="shared" ref="AC15" si="6">ROUNDDOWN(K15,0)</f>
        <v>5</v>
      </c>
      <c r="AD15" s="77">
        <f t="shared" si="4"/>
        <v>4</v>
      </c>
      <c r="AE15" s="77">
        <f t="shared" ref="AE15:AE16" si="7">ROUNDDOWN(O15,0)</f>
        <v>50</v>
      </c>
      <c r="AF15" s="77">
        <f t="shared" ref="AF15:AF17" si="8">ROUNDDOWN(Q15,0)</f>
        <v>66</v>
      </c>
      <c r="AG15" s="77">
        <v>20</v>
      </c>
      <c r="AH15" s="77">
        <v>34</v>
      </c>
    </row>
    <row r="16" spans="1:36" ht="20.100000000000001" customHeight="1" x14ac:dyDescent="0.5">
      <c r="A16" s="13"/>
      <c r="B16" s="17" t="s">
        <v>42</v>
      </c>
      <c r="C16" s="60">
        <v>196.24</v>
      </c>
      <c r="D16" s="61"/>
      <c r="E16" s="60">
        <v>4.8899999999999997</v>
      </c>
      <c r="F16" s="61"/>
      <c r="G16" s="60" t="s">
        <v>52</v>
      </c>
      <c r="H16" s="61"/>
      <c r="I16" s="60">
        <v>4.5019999999999998</v>
      </c>
      <c r="J16" s="61"/>
      <c r="K16" s="60" t="s">
        <v>52</v>
      </c>
      <c r="L16" s="61"/>
      <c r="M16" s="60">
        <v>11.78</v>
      </c>
      <c r="N16" s="61"/>
      <c r="O16" s="60">
        <v>40.03</v>
      </c>
      <c r="P16" s="61"/>
      <c r="Q16" s="60">
        <v>103.02</v>
      </c>
      <c r="R16" s="61"/>
      <c r="S16" s="60">
        <v>12.37</v>
      </c>
      <c r="T16" s="61"/>
      <c r="U16" s="60">
        <v>20.13</v>
      </c>
      <c r="V16" s="1"/>
      <c r="W16" s="5"/>
      <c r="Y16" s="77">
        <f t="shared" si="1"/>
        <v>196</v>
      </c>
      <c r="Z16" s="77">
        <v>5</v>
      </c>
      <c r="AA16" s="77">
        <v>0</v>
      </c>
      <c r="AB16" s="77">
        <f>ROUNDDOWN(I16,0)</f>
        <v>4</v>
      </c>
      <c r="AC16" s="77">
        <v>0</v>
      </c>
      <c r="AD16" s="77">
        <v>12</v>
      </c>
      <c r="AE16" s="77">
        <f t="shared" si="7"/>
        <v>40</v>
      </c>
      <c r="AF16" s="77">
        <f t="shared" si="8"/>
        <v>103</v>
      </c>
      <c r="AG16" s="77">
        <f t="shared" ref="AG16" si="9">ROUNDDOWN(S16,0)</f>
        <v>12</v>
      </c>
      <c r="AH16" s="77">
        <f t="shared" si="5"/>
        <v>20</v>
      </c>
    </row>
    <row r="17" spans="1:36" ht="20.100000000000001" customHeight="1" x14ac:dyDescent="0.5">
      <c r="A17" s="13"/>
      <c r="B17" s="17" t="s">
        <v>43</v>
      </c>
      <c r="C17" s="60">
        <v>27.84</v>
      </c>
      <c r="D17" s="61"/>
      <c r="E17" s="60" t="s">
        <v>52</v>
      </c>
      <c r="F17" s="61"/>
      <c r="G17" s="60" t="s">
        <v>52</v>
      </c>
      <c r="H17" s="61"/>
      <c r="I17" s="60" t="s">
        <v>52</v>
      </c>
      <c r="J17" s="61"/>
      <c r="K17" s="60" t="s">
        <v>52</v>
      </c>
      <c r="L17" s="61"/>
      <c r="M17" s="60">
        <v>3.84</v>
      </c>
      <c r="N17" s="61"/>
      <c r="O17" s="60">
        <v>3.84</v>
      </c>
      <c r="P17" s="61"/>
      <c r="Q17" s="60">
        <v>4.25</v>
      </c>
      <c r="R17" s="61"/>
      <c r="S17" s="60">
        <v>3.94</v>
      </c>
      <c r="T17" s="61"/>
      <c r="U17" s="60">
        <v>11.97</v>
      </c>
      <c r="V17" s="1"/>
      <c r="W17" s="5"/>
      <c r="Y17" s="77">
        <f t="shared" si="1"/>
        <v>28</v>
      </c>
      <c r="Z17" s="77">
        <v>0</v>
      </c>
      <c r="AA17" s="77">
        <v>0</v>
      </c>
      <c r="AB17" s="77">
        <v>0</v>
      </c>
      <c r="AC17" s="77">
        <v>0</v>
      </c>
      <c r="AD17" s="77">
        <v>4</v>
      </c>
      <c r="AE17" s="77">
        <v>4</v>
      </c>
      <c r="AF17" s="77">
        <f t="shared" si="8"/>
        <v>4</v>
      </c>
      <c r="AG17" s="77">
        <v>4</v>
      </c>
      <c r="AH17" s="77">
        <v>12</v>
      </c>
    </row>
    <row r="18" spans="1:36" ht="20.100000000000001" customHeight="1" x14ac:dyDescent="0.5">
      <c r="A18" s="13"/>
      <c r="B18" s="17" t="s">
        <v>44</v>
      </c>
      <c r="C18" s="60">
        <v>17.32</v>
      </c>
      <c r="D18" s="61"/>
      <c r="E18" s="60">
        <v>4</v>
      </c>
      <c r="F18" s="61"/>
      <c r="G18" s="60" t="s">
        <v>52</v>
      </c>
      <c r="H18" s="61"/>
      <c r="I18" s="60" t="s">
        <v>52</v>
      </c>
      <c r="J18" s="61"/>
      <c r="K18" s="60" t="s">
        <v>52</v>
      </c>
      <c r="L18" s="61"/>
      <c r="M18" s="60" t="s">
        <v>52</v>
      </c>
      <c r="N18" s="61"/>
      <c r="O18" s="60" t="s">
        <v>52</v>
      </c>
      <c r="P18" s="61"/>
      <c r="Q18" s="60">
        <v>8.74</v>
      </c>
      <c r="R18" s="61"/>
      <c r="S18" s="60" t="s">
        <v>52</v>
      </c>
      <c r="T18" s="61"/>
      <c r="U18" s="60">
        <v>4.4580000000000002</v>
      </c>
      <c r="V18" s="1"/>
      <c r="W18" s="5"/>
      <c r="Y18" s="77">
        <f t="shared" si="1"/>
        <v>17</v>
      </c>
      <c r="Z18" s="77">
        <f t="shared" si="2"/>
        <v>4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9</v>
      </c>
      <c r="AG18" s="77">
        <v>0</v>
      </c>
      <c r="AH18" s="77">
        <v>4</v>
      </c>
    </row>
    <row r="19" spans="1:36" ht="21" customHeight="1" x14ac:dyDescent="0.5">
      <c r="A19" s="13"/>
      <c r="B19" s="17" t="s">
        <v>47</v>
      </c>
      <c r="C19" s="60">
        <v>7.95</v>
      </c>
      <c r="D19" s="61"/>
      <c r="E19" s="60" t="s">
        <v>52</v>
      </c>
      <c r="F19" s="61"/>
      <c r="G19" s="60" t="s">
        <v>52</v>
      </c>
      <c r="H19" s="61"/>
      <c r="I19" s="60" t="s">
        <v>52</v>
      </c>
      <c r="J19" s="61"/>
      <c r="K19" s="60" t="s">
        <v>52</v>
      </c>
      <c r="L19" s="61"/>
      <c r="M19" s="60">
        <v>3.87</v>
      </c>
      <c r="N19" s="61"/>
      <c r="O19" s="60" t="s">
        <v>52</v>
      </c>
      <c r="P19" s="61"/>
      <c r="Q19" s="60" t="s">
        <v>52</v>
      </c>
      <c r="R19" s="61"/>
      <c r="S19" s="60" t="s">
        <v>52</v>
      </c>
      <c r="T19" s="61"/>
      <c r="U19" s="60">
        <v>4.08</v>
      </c>
      <c r="V19" s="1"/>
      <c r="W19" s="5"/>
      <c r="Y19" s="77">
        <f t="shared" si="1"/>
        <v>8</v>
      </c>
      <c r="Z19" s="77">
        <v>0</v>
      </c>
      <c r="AA19" s="77">
        <v>0</v>
      </c>
      <c r="AB19" s="77">
        <v>0</v>
      </c>
      <c r="AC19" s="77">
        <v>0</v>
      </c>
      <c r="AD19" s="77">
        <v>4</v>
      </c>
      <c r="AE19" s="77">
        <v>0</v>
      </c>
      <c r="AF19" s="77">
        <v>0</v>
      </c>
      <c r="AG19" s="77">
        <v>0</v>
      </c>
      <c r="AH19" s="77">
        <f t="shared" si="5"/>
        <v>4</v>
      </c>
    </row>
    <row r="20" spans="1:36" ht="4.5" customHeight="1" x14ac:dyDescent="0.5">
      <c r="A20" s="13"/>
      <c r="B20" s="17"/>
      <c r="C20" s="58"/>
      <c r="D20" s="57"/>
      <c r="E20" s="58"/>
      <c r="F20" s="57"/>
      <c r="G20" s="58"/>
      <c r="H20" s="57"/>
      <c r="I20" s="58"/>
      <c r="J20" s="57"/>
      <c r="K20" s="58"/>
      <c r="L20" s="57"/>
      <c r="M20" s="58"/>
      <c r="N20" s="57"/>
      <c r="O20" s="58"/>
      <c r="P20" s="57"/>
      <c r="Q20" s="58"/>
      <c r="R20" s="57"/>
      <c r="S20" s="58"/>
      <c r="T20" s="57"/>
      <c r="U20" s="58"/>
      <c r="V20" s="13"/>
      <c r="W20" s="5"/>
    </row>
    <row r="21" spans="1:36" ht="20.25" customHeight="1" x14ac:dyDescent="0.5">
      <c r="A21" s="10" t="s">
        <v>14</v>
      </c>
      <c r="B21" s="1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13"/>
      <c r="W21" s="5"/>
    </row>
    <row r="22" spans="1:36" ht="20.100000000000001" customHeight="1" x14ac:dyDescent="0.5">
      <c r="A22" s="24" t="s">
        <v>48</v>
      </c>
      <c r="B22" s="29"/>
      <c r="C22" s="54">
        <v>544.76</v>
      </c>
      <c r="D22" s="55"/>
      <c r="E22" s="54">
        <v>23.5</v>
      </c>
      <c r="F22" s="55"/>
      <c r="G22" s="54">
        <v>146.04</v>
      </c>
      <c r="H22" s="55"/>
      <c r="I22" s="54">
        <v>129.30000000000001</v>
      </c>
      <c r="J22" s="55"/>
      <c r="K22" s="54">
        <v>84.67</v>
      </c>
      <c r="L22" s="55"/>
      <c r="M22" s="54">
        <v>53.31</v>
      </c>
      <c r="N22" s="55"/>
      <c r="O22" s="54">
        <v>53.35</v>
      </c>
      <c r="P22" s="55"/>
      <c r="Q22" s="54">
        <v>33.07</v>
      </c>
      <c r="R22" s="55"/>
      <c r="S22" s="54">
        <v>13.99</v>
      </c>
      <c r="T22" s="55"/>
      <c r="U22" s="54">
        <v>7.78</v>
      </c>
      <c r="V22" s="42"/>
      <c r="W22" s="5"/>
      <c r="Y22" s="75">
        <f>SUM(Y23:Y30)</f>
        <v>545</v>
      </c>
      <c r="Z22" s="75">
        <f>SUM(Z23:Z30)</f>
        <v>24</v>
      </c>
      <c r="AA22" s="75">
        <f t="shared" ref="AA22:AH22" si="10">SUM(AA23:AA30)</f>
        <v>146</v>
      </c>
      <c r="AB22" s="75">
        <f t="shared" si="10"/>
        <v>129</v>
      </c>
      <c r="AC22" s="75">
        <f t="shared" si="10"/>
        <v>85</v>
      </c>
      <c r="AD22" s="75">
        <f t="shared" si="10"/>
        <v>53</v>
      </c>
      <c r="AE22" s="75">
        <f t="shared" si="10"/>
        <v>53</v>
      </c>
      <c r="AF22" s="75">
        <f t="shared" si="10"/>
        <v>33</v>
      </c>
      <c r="AG22" s="75">
        <f t="shared" si="10"/>
        <v>14</v>
      </c>
      <c r="AH22" s="75">
        <f t="shared" si="10"/>
        <v>8</v>
      </c>
      <c r="AJ22" s="76">
        <f>SUM(Z22:AI22)</f>
        <v>545</v>
      </c>
    </row>
    <row r="23" spans="1:36" ht="20.100000000000001" customHeight="1" x14ac:dyDescent="0.5">
      <c r="A23" s="25"/>
      <c r="B23" s="18" t="s">
        <v>38</v>
      </c>
      <c r="C23" s="60">
        <v>427.8</v>
      </c>
      <c r="D23" s="61"/>
      <c r="E23" s="60">
        <v>8.7799999999999994</v>
      </c>
      <c r="F23" s="61"/>
      <c r="G23" s="60">
        <v>138.28</v>
      </c>
      <c r="H23" s="61"/>
      <c r="I23" s="60">
        <v>129.30000000000001</v>
      </c>
      <c r="J23" s="61"/>
      <c r="K23" s="60">
        <v>72.94</v>
      </c>
      <c r="L23" s="61"/>
      <c r="M23" s="60">
        <v>41.5</v>
      </c>
      <c r="N23" s="61"/>
      <c r="O23" s="60">
        <v>26.2</v>
      </c>
      <c r="P23" s="61"/>
      <c r="Q23" s="60">
        <v>4.96</v>
      </c>
      <c r="R23" s="61"/>
      <c r="S23" s="60">
        <v>5.67</v>
      </c>
      <c r="T23" s="61"/>
      <c r="U23" s="60" t="s">
        <v>52</v>
      </c>
      <c r="V23" s="1"/>
      <c r="W23" s="5"/>
      <c r="Y23" s="77">
        <f>SUM(Z23:AH23)</f>
        <v>428</v>
      </c>
      <c r="Z23" s="77">
        <v>9</v>
      </c>
      <c r="AA23" s="77">
        <f>ROUNDDOWN(G23,0)</f>
        <v>138</v>
      </c>
      <c r="AB23" s="77">
        <f>ROUNDDOWN(I23,0)</f>
        <v>129</v>
      </c>
      <c r="AC23" s="77">
        <v>73</v>
      </c>
      <c r="AD23" s="77">
        <v>42</v>
      </c>
      <c r="AE23" s="77">
        <f>ROUNDDOWN(O23,0)</f>
        <v>26</v>
      </c>
      <c r="AF23" s="77">
        <v>5</v>
      </c>
      <c r="AG23" s="77">
        <v>6</v>
      </c>
      <c r="AH23" s="77">
        <v>0</v>
      </c>
    </row>
    <row r="24" spans="1:36" ht="20.100000000000001" customHeight="1" x14ac:dyDescent="0.5">
      <c r="A24" s="13"/>
      <c r="B24" s="17" t="s">
        <v>39</v>
      </c>
      <c r="C24" s="60">
        <v>70.61</v>
      </c>
      <c r="D24" s="61"/>
      <c r="E24" s="60">
        <v>11.81</v>
      </c>
      <c r="F24" s="61"/>
      <c r="G24" s="60">
        <v>7.76</v>
      </c>
      <c r="H24" s="61"/>
      <c r="I24" s="60" t="s">
        <v>52</v>
      </c>
      <c r="J24" s="61"/>
      <c r="K24" s="60">
        <v>11.72</v>
      </c>
      <c r="L24" s="61"/>
      <c r="M24" s="60">
        <v>8.07</v>
      </c>
      <c r="N24" s="61"/>
      <c r="O24" s="60">
        <v>18.34</v>
      </c>
      <c r="P24" s="61"/>
      <c r="Q24" s="60">
        <v>7.96</v>
      </c>
      <c r="R24" s="61"/>
      <c r="S24" s="60">
        <v>1</v>
      </c>
      <c r="T24" s="61"/>
      <c r="U24" s="60">
        <v>3.95</v>
      </c>
      <c r="V24" s="1"/>
      <c r="W24" s="5"/>
      <c r="Y24" s="77">
        <f t="shared" ref="Y24:Y30" si="11">SUM(Z24:AH24)</f>
        <v>71</v>
      </c>
      <c r="Z24" s="77">
        <v>12</v>
      </c>
      <c r="AA24" s="77">
        <v>8</v>
      </c>
      <c r="AB24" s="77">
        <v>0</v>
      </c>
      <c r="AC24" s="77">
        <v>12</v>
      </c>
      <c r="AD24" s="77">
        <f t="shared" ref="AD24:AD25" si="12">ROUNDDOWN(M24,0)</f>
        <v>8</v>
      </c>
      <c r="AE24" s="77">
        <f t="shared" ref="AE24:AE25" si="13">ROUNDDOWN(O24,0)</f>
        <v>18</v>
      </c>
      <c r="AF24" s="77">
        <v>8</v>
      </c>
      <c r="AG24" s="77">
        <f t="shared" ref="AG24:AG27" si="14">ROUNDDOWN(S24,0)</f>
        <v>1</v>
      </c>
      <c r="AH24" s="77">
        <v>4</v>
      </c>
    </row>
    <row r="25" spans="1:36" ht="20.100000000000001" customHeight="1" x14ac:dyDescent="0.5">
      <c r="A25" s="13"/>
      <c r="B25" s="17" t="s">
        <v>40</v>
      </c>
      <c r="C25" s="60">
        <v>17.486000000000001</v>
      </c>
      <c r="D25" s="61"/>
      <c r="E25" s="60">
        <v>2.67</v>
      </c>
      <c r="F25" s="61"/>
      <c r="G25" s="60" t="s">
        <v>52</v>
      </c>
      <c r="H25" s="61"/>
      <c r="I25" s="60" t="s">
        <v>52</v>
      </c>
      <c r="J25" s="61"/>
      <c r="K25" s="60" t="s">
        <v>52</v>
      </c>
      <c r="L25" s="61"/>
      <c r="M25" s="60">
        <v>3.4889999999999999</v>
      </c>
      <c r="N25" s="61"/>
      <c r="O25" s="60">
        <v>5.3</v>
      </c>
      <c r="P25" s="61"/>
      <c r="Q25" s="60">
        <v>5</v>
      </c>
      <c r="R25" s="61"/>
      <c r="S25" s="60">
        <v>1</v>
      </c>
      <c r="T25" s="61"/>
      <c r="U25" s="60" t="s">
        <v>52</v>
      </c>
      <c r="V25" s="1"/>
      <c r="W25" s="5"/>
      <c r="Y25" s="77">
        <f t="shared" si="11"/>
        <v>17</v>
      </c>
      <c r="Z25" s="77">
        <v>3</v>
      </c>
      <c r="AA25" s="77">
        <v>0</v>
      </c>
      <c r="AB25" s="77">
        <v>0</v>
      </c>
      <c r="AC25" s="77">
        <v>0</v>
      </c>
      <c r="AD25" s="77">
        <f t="shared" si="12"/>
        <v>3</v>
      </c>
      <c r="AE25" s="77">
        <f t="shared" si="13"/>
        <v>5</v>
      </c>
      <c r="AF25" s="77">
        <f t="shared" ref="AF25" si="15">ROUNDDOWN(Q25,0)</f>
        <v>5</v>
      </c>
      <c r="AG25" s="77">
        <f t="shared" si="14"/>
        <v>1</v>
      </c>
      <c r="AH25" s="77">
        <v>0</v>
      </c>
    </row>
    <row r="26" spans="1:36" ht="20.100000000000001" customHeight="1" x14ac:dyDescent="0.5">
      <c r="A26" s="13"/>
      <c r="B26" s="17" t="s">
        <v>41</v>
      </c>
      <c r="C26" s="60">
        <v>20.92</v>
      </c>
      <c r="D26" s="61"/>
      <c r="E26" s="60" t="s">
        <v>52</v>
      </c>
      <c r="F26" s="61"/>
      <c r="G26" s="60" t="s">
        <v>52</v>
      </c>
      <c r="H26" s="61"/>
      <c r="I26" s="60" t="s">
        <v>52</v>
      </c>
      <c r="J26" s="61"/>
      <c r="K26" s="60" t="s">
        <v>52</v>
      </c>
      <c r="L26" s="61"/>
      <c r="M26" s="60" t="s">
        <v>52</v>
      </c>
      <c r="N26" s="61"/>
      <c r="O26" s="60">
        <v>3.51</v>
      </c>
      <c r="P26" s="61"/>
      <c r="Q26" s="60">
        <v>11.57</v>
      </c>
      <c r="R26" s="61"/>
      <c r="S26" s="60">
        <v>1</v>
      </c>
      <c r="T26" s="61"/>
      <c r="U26" s="60">
        <v>3.84</v>
      </c>
      <c r="V26" s="1"/>
      <c r="W26" s="5"/>
      <c r="Y26" s="77">
        <f t="shared" si="11"/>
        <v>21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4</v>
      </c>
      <c r="AF26" s="77">
        <v>12</v>
      </c>
      <c r="AG26" s="77">
        <f t="shared" si="14"/>
        <v>1</v>
      </c>
      <c r="AH26" s="77">
        <v>4</v>
      </c>
    </row>
    <row r="27" spans="1:36" ht="20.100000000000001" customHeight="1" x14ac:dyDescent="0.5">
      <c r="A27" s="13"/>
      <c r="B27" s="17" t="s">
        <v>42</v>
      </c>
      <c r="C27" s="60">
        <v>8.49</v>
      </c>
      <c r="D27" s="61"/>
      <c r="E27" s="60" t="s">
        <v>52</v>
      </c>
      <c r="F27" s="61"/>
      <c r="G27" s="60" t="s">
        <v>52</v>
      </c>
      <c r="H27" s="61"/>
      <c r="I27" s="60" t="s">
        <v>52</v>
      </c>
      <c r="J27" s="61"/>
      <c r="K27" s="60" t="s">
        <v>52</v>
      </c>
      <c r="L27" s="61"/>
      <c r="M27" s="60" t="s">
        <v>52</v>
      </c>
      <c r="N27" s="61"/>
      <c r="O27" s="60" t="s">
        <v>52</v>
      </c>
      <c r="P27" s="61"/>
      <c r="Q27" s="60">
        <v>3.4580000000000002</v>
      </c>
      <c r="R27" s="61"/>
      <c r="S27" s="60">
        <v>5.32</v>
      </c>
      <c r="T27" s="61"/>
      <c r="U27" s="60" t="s">
        <v>52</v>
      </c>
      <c r="V27" s="1"/>
      <c r="W27" s="5"/>
      <c r="Y27" s="77">
        <f t="shared" si="11"/>
        <v>8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3</v>
      </c>
      <c r="AG27" s="77">
        <f t="shared" si="14"/>
        <v>5</v>
      </c>
      <c r="AH27" s="77">
        <v>0</v>
      </c>
    </row>
    <row r="28" spans="1:36" ht="20.100000000000001" customHeight="1" x14ac:dyDescent="0.5">
      <c r="A28" s="13"/>
      <c r="B28" s="17" t="s">
        <v>43</v>
      </c>
      <c r="C28" s="60" t="s">
        <v>52</v>
      </c>
      <c r="D28" s="61"/>
      <c r="E28" s="60" t="s">
        <v>52</v>
      </c>
      <c r="F28" s="61"/>
      <c r="G28" s="60" t="s">
        <v>52</v>
      </c>
      <c r="H28" s="61"/>
      <c r="I28" s="60" t="s">
        <v>52</v>
      </c>
      <c r="J28" s="61"/>
      <c r="K28" s="60" t="s">
        <v>52</v>
      </c>
      <c r="L28" s="61"/>
      <c r="M28" s="60" t="s">
        <v>52</v>
      </c>
      <c r="N28" s="61"/>
      <c r="O28" s="60" t="s">
        <v>52</v>
      </c>
      <c r="P28" s="61"/>
      <c r="Q28" s="60" t="s">
        <v>52</v>
      </c>
      <c r="R28" s="61"/>
      <c r="S28" s="60" t="s">
        <v>52</v>
      </c>
      <c r="T28" s="61"/>
      <c r="U28" s="60" t="s">
        <v>52</v>
      </c>
      <c r="V28" s="1"/>
      <c r="W28" s="5"/>
      <c r="Y28" s="77">
        <f t="shared" si="11"/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</row>
    <row r="29" spans="1:36" ht="20.100000000000001" customHeight="1" x14ac:dyDescent="0.5">
      <c r="A29" s="13"/>
      <c r="B29" s="17" t="s">
        <v>44</v>
      </c>
      <c r="C29" s="62" t="s">
        <v>52</v>
      </c>
      <c r="D29" s="63"/>
      <c r="E29" s="69" t="s">
        <v>52</v>
      </c>
      <c r="F29" s="71"/>
      <c r="G29" s="69" t="s">
        <v>52</v>
      </c>
      <c r="H29" s="71"/>
      <c r="I29" s="69" t="s">
        <v>52</v>
      </c>
      <c r="J29" s="71"/>
      <c r="K29" s="69" t="s">
        <v>52</v>
      </c>
      <c r="L29" s="71"/>
      <c r="M29" s="69" t="s">
        <v>52</v>
      </c>
      <c r="N29" s="71"/>
      <c r="O29" s="69" t="s">
        <v>52</v>
      </c>
      <c r="P29" s="71"/>
      <c r="Q29" s="69" t="s">
        <v>52</v>
      </c>
      <c r="R29" s="71"/>
      <c r="S29" s="69" t="s">
        <v>52</v>
      </c>
      <c r="T29" s="71"/>
      <c r="U29" s="69" t="s">
        <v>52</v>
      </c>
      <c r="V29" s="1"/>
      <c r="W29" s="5"/>
      <c r="Y29" s="77">
        <f t="shared" si="11"/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</row>
    <row r="30" spans="1:36" ht="20.100000000000001" customHeight="1" x14ac:dyDescent="0.5">
      <c r="A30" s="13"/>
      <c r="B30" s="17" t="s">
        <v>47</v>
      </c>
      <c r="C30" s="62" t="s">
        <v>52</v>
      </c>
      <c r="D30" s="63"/>
      <c r="E30" s="62" t="s">
        <v>52</v>
      </c>
      <c r="F30" s="63"/>
      <c r="G30" s="62" t="s">
        <v>52</v>
      </c>
      <c r="H30" s="63"/>
      <c r="I30" s="62" t="s">
        <v>52</v>
      </c>
      <c r="J30" s="63"/>
      <c r="K30" s="62" t="s">
        <v>52</v>
      </c>
      <c r="L30" s="63"/>
      <c r="M30" s="62" t="s">
        <v>52</v>
      </c>
      <c r="N30" s="63"/>
      <c r="O30" s="62" t="s">
        <v>52</v>
      </c>
      <c r="P30" s="63"/>
      <c r="Q30" s="62" t="s">
        <v>52</v>
      </c>
      <c r="R30" s="63"/>
      <c r="S30" s="62" t="s">
        <v>52</v>
      </c>
      <c r="T30" s="63"/>
      <c r="U30" s="62" t="s">
        <v>52</v>
      </c>
      <c r="V30" s="1"/>
      <c r="W30" s="5"/>
      <c r="Y30" s="77">
        <f t="shared" si="11"/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</row>
    <row r="31" spans="1:36" ht="7.5" customHeight="1" x14ac:dyDescent="0.5">
      <c r="A31" s="7"/>
      <c r="B31" s="26"/>
      <c r="C31" s="13"/>
      <c r="D31" s="13"/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36" ht="21" customHeight="1" x14ac:dyDescent="0.45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</row>
    <row r="33" spans="3:14" x14ac:dyDescent="0.4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3:14" ht="21" customHeight="1" x14ac:dyDescent="0.45"/>
    <row r="42" spans="3:14" ht="21" customHeight="1" x14ac:dyDescent="0.45"/>
  </sheetData>
  <mergeCells count="20">
    <mergeCell ref="V1:W1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42"/>
  <sheetViews>
    <sheetView topLeftCell="A6" zoomScaleNormal="100" workbookViewId="0">
      <selection activeCell="I13" sqref="I13"/>
    </sheetView>
  </sheetViews>
  <sheetFormatPr defaultRowHeight="21" x14ac:dyDescent="0.45"/>
  <cols>
    <col min="1" max="1" width="3.5" style="2" customWidth="1"/>
    <col min="2" max="2" width="46" style="2" customWidth="1"/>
    <col min="3" max="3" width="12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2.83203125" style="2" customWidth="1"/>
    <col min="8" max="8" width="1.83203125" style="2" customWidth="1"/>
    <col min="9" max="9" width="11.5" style="2" customWidth="1"/>
    <col min="10" max="10" width="1.83203125" style="2" customWidth="1"/>
    <col min="11" max="11" width="12" style="2" customWidth="1"/>
    <col min="12" max="12" width="1.83203125" style="2" customWidth="1"/>
    <col min="13" max="13" width="11.83203125" style="2" customWidth="1"/>
    <col min="14" max="14" width="1.83203125" style="2" customWidth="1"/>
    <col min="15" max="15" width="12.33203125" style="2" customWidth="1"/>
    <col min="16" max="16" width="1.83203125" style="2" customWidth="1"/>
    <col min="17" max="17" width="12.1640625" style="2" customWidth="1"/>
    <col min="18" max="18" width="1.83203125" style="2" customWidth="1"/>
    <col min="19" max="19" width="11.6640625" style="2" customWidth="1"/>
    <col min="20" max="20" width="1.83203125" style="2" customWidth="1"/>
    <col min="21" max="21" width="11.6640625" style="2" customWidth="1"/>
    <col min="22" max="22" width="3.5" style="2" customWidth="1"/>
    <col min="23" max="24" width="9.33203125" style="2"/>
    <col min="25" max="25" width="9.33203125" style="78"/>
    <col min="26" max="44" width="9.33203125" style="73"/>
    <col min="45" max="48" width="9.33203125" style="3"/>
    <col min="49" max="16384" width="9.33203125" style="2"/>
  </cols>
  <sheetData>
    <row r="2" spans="1:52" ht="23.25" customHeight="1" x14ac:dyDescent="0.55000000000000004">
      <c r="A2" s="4"/>
      <c r="B2" s="4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2" s="5" customFormat="1" ht="23.25" customHeight="1" x14ac:dyDescent="0.55000000000000004">
      <c r="A3" s="4"/>
      <c r="B3" s="40" t="s">
        <v>56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W3" s="2"/>
      <c r="AX3" s="2"/>
      <c r="AY3" s="2"/>
      <c r="AZ3" s="2"/>
    </row>
    <row r="4" spans="1:52" ht="5.0999999999999996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52" ht="21.95" customHeight="1" x14ac:dyDescent="0.5">
      <c r="A5" s="103" t="s">
        <v>34</v>
      </c>
      <c r="B5" s="104"/>
      <c r="C5" s="84" t="s">
        <v>28</v>
      </c>
      <c r="D5" s="85"/>
      <c r="E5" s="84" t="s">
        <v>29</v>
      </c>
      <c r="F5" s="85"/>
      <c r="G5" s="128" t="s">
        <v>22</v>
      </c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130"/>
      <c r="V5" s="131"/>
      <c r="AV5" s="5"/>
    </row>
    <row r="6" spans="1:52" ht="21.95" customHeight="1" x14ac:dyDescent="0.5">
      <c r="A6" s="105" t="s">
        <v>37</v>
      </c>
      <c r="B6" s="106"/>
      <c r="C6" s="86"/>
      <c r="D6" s="87"/>
      <c r="E6" s="86"/>
      <c r="F6" s="87"/>
      <c r="G6" s="97" t="s">
        <v>16</v>
      </c>
      <c r="H6" s="98"/>
      <c r="I6" s="84" t="s">
        <v>0</v>
      </c>
      <c r="J6" s="85"/>
      <c r="K6" s="84" t="s">
        <v>1</v>
      </c>
      <c r="L6" s="85"/>
      <c r="M6" s="84" t="s">
        <v>2</v>
      </c>
      <c r="N6" s="85"/>
      <c r="O6" s="84" t="s">
        <v>3</v>
      </c>
      <c r="P6" s="85"/>
      <c r="Q6" s="84" t="s">
        <v>23</v>
      </c>
      <c r="R6" s="85"/>
      <c r="S6" s="84" t="s">
        <v>24</v>
      </c>
      <c r="T6" s="132"/>
      <c r="U6" s="123">
        <v>1000001</v>
      </c>
      <c r="V6" s="124"/>
      <c r="AV6" s="5"/>
    </row>
    <row r="7" spans="1:52" ht="21.95" customHeight="1" x14ac:dyDescent="0.5">
      <c r="A7" s="105" t="s">
        <v>35</v>
      </c>
      <c r="B7" s="106"/>
      <c r="C7" s="86"/>
      <c r="D7" s="87"/>
      <c r="E7" s="86"/>
      <c r="F7" s="87"/>
      <c r="G7" s="101" t="s">
        <v>11</v>
      </c>
      <c r="H7" s="102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121"/>
      <c r="U7" s="125" t="s">
        <v>12</v>
      </c>
      <c r="V7" s="124"/>
      <c r="AV7" s="5"/>
    </row>
    <row r="8" spans="1:52" ht="21.95" customHeight="1" x14ac:dyDescent="0.5">
      <c r="A8" s="107" t="s">
        <v>36</v>
      </c>
      <c r="B8" s="108"/>
      <c r="C8" s="88"/>
      <c r="D8" s="89"/>
      <c r="E8" s="109"/>
      <c r="F8" s="110"/>
      <c r="G8" s="99">
        <v>5001</v>
      </c>
      <c r="H8" s="100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122"/>
      <c r="U8" s="126" t="s">
        <v>45</v>
      </c>
      <c r="V8" s="127"/>
    </row>
    <row r="9" spans="1:52" ht="5.0999999999999996" customHeight="1" x14ac:dyDescent="0.5">
      <c r="A9" s="7"/>
      <c r="B9" s="31"/>
      <c r="C9" s="8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52" ht="21" customHeight="1" x14ac:dyDescent="0.5">
      <c r="A10" s="10" t="s">
        <v>32</v>
      </c>
      <c r="B10" s="17"/>
      <c r="C10" s="39"/>
      <c r="D10" s="5"/>
      <c r="E10" s="39"/>
      <c r="F10" s="5"/>
      <c r="G10" s="39"/>
      <c r="H10" s="5"/>
      <c r="I10" s="39"/>
      <c r="J10" s="5"/>
      <c r="K10" s="39"/>
      <c r="L10" s="5"/>
      <c r="M10" s="39"/>
      <c r="N10" s="5"/>
      <c r="O10" s="39"/>
      <c r="P10" s="5"/>
      <c r="Q10" s="39"/>
      <c r="R10" s="5"/>
      <c r="S10" s="13"/>
      <c r="T10" s="5"/>
      <c r="U10" s="13"/>
      <c r="V10" s="7"/>
      <c r="AV10" s="12"/>
    </row>
    <row r="11" spans="1:52" ht="20.100000000000001" customHeight="1" x14ac:dyDescent="0.5">
      <c r="A11" s="30" t="s">
        <v>15</v>
      </c>
      <c r="B11" s="19"/>
      <c r="C11" s="54">
        <v>3731.21</v>
      </c>
      <c r="D11" s="55"/>
      <c r="E11" s="54">
        <v>81.260000000000005</v>
      </c>
      <c r="F11" s="55"/>
      <c r="G11" s="54">
        <v>11.91</v>
      </c>
      <c r="H11" s="55"/>
      <c r="I11" s="54">
        <v>34.69</v>
      </c>
      <c r="J11" s="55"/>
      <c r="K11" s="54">
        <v>86.62</v>
      </c>
      <c r="L11" s="55"/>
      <c r="M11" s="54">
        <v>279.68</v>
      </c>
      <c r="N11" s="55"/>
      <c r="O11" s="54">
        <v>822.3</v>
      </c>
      <c r="P11" s="55"/>
      <c r="Q11" s="54">
        <v>1715.36</v>
      </c>
      <c r="R11" s="55"/>
      <c r="S11" s="54">
        <v>543.4</v>
      </c>
      <c r="T11" s="55"/>
      <c r="U11" s="54">
        <v>155.99</v>
      </c>
      <c r="V11" s="42"/>
      <c r="Y11" s="75">
        <f>SUM(Y12:Y19)</f>
        <v>3731</v>
      </c>
      <c r="Z11" s="75">
        <f>SUM(Z12:Z19)</f>
        <v>81</v>
      </c>
      <c r="AA11" s="75">
        <f t="shared" ref="AA11:AH11" si="0">SUM(AA12:AA19)</f>
        <v>12</v>
      </c>
      <c r="AB11" s="75">
        <f t="shared" si="0"/>
        <v>35</v>
      </c>
      <c r="AC11" s="75">
        <f t="shared" si="0"/>
        <v>87</v>
      </c>
      <c r="AD11" s="75">
        <f t="shared" si="0"/>
        <v>280</v>
      </c>
      <c r="AE11" s="75">
        <f t="shared" si="0"/>
        <v>822</v>
      </c>
      <c r="AF11" s="75">
        <f t="shared" si="0"/>
        <v>1715</v>
      </c>
      <c r="AG11" s="75">
        <f t="shared" si="0"/>
        <v>543</v>
      </c>
      <c r="AH11" s="75">
        <f t="shared" si="0"/>
        <v>156</v>
      </c>
      <c r="AJ11" s="76">
        <f>SUM(Z11:AI11)</f>
        <v>3731</v>
      </c>
      <c r="AV11" s="12"/>
    </row>
    <row r="12" spans="1:52" ht="20.100000000000001" customHeight="1" x14ac:dyDescent="0.5">
      <c r="A12" s="25"/>
      <c r="B12" s="18" t="s">
        <v>18</v>
      </c>
      <c r="C12" s="56">
        <v>114.53</v>
      </c>
      <c r="D12" s="57"/>
      <c r="E12" s="56" t="s">
        <v>52</v>
      </c>
      <c r="F12" s="57"/>
      <c r="G12" s="56">
        <v>3.89</v>
      </c>
      <c r="H12" s="57"/>
      <c r="I12" s="56">
        <v>12.88</v>
      </c>
      <c r="J12" s="57"/>
      <c r="K12" s="56">
        <v>12.99</v>
      </c>
      <c r="L12" s="57"/>
      <c r="M12" s="56">
        <v>21.02</v>
      </c>
      <c r="N12" s="57"/>
      <c r="O12" s="56">
        <v>34.880000000000003</v>
      </c>
      <c r="P12" s="57"/>
      <c r="Q12" s="56">
        <v>24.73</v>
      </c>
      <c r="R12" s="57"/>
      <c r="S12" s="56">
        <v>3.84</v>
      </c>
      <c r="T12" s="57"/>
      <c r="U12" s="56" t="s">
        <v>52</v>
      </c>
      <c r="V12" s="70"/>
      <c r="Y12" s="77">
        <f>SUM(Z12:AH12)</f>
        <v>115</v>
      </c>
      <c r="Z12" s="77">
        <v>0</v>
      </c>
      <c r="AA12" s="77">
        <v>4</v>
      </c>
      <c r="AB12" s="77">
        <v>13</v>
      </c>
      <c r="AC12" s="77">
        <v>13</v>
      </c>
      <c r="AD12" s="77">
        <f>ROUNDDOWN(M12,0)</f>
        <v>21</v>
      </c>
      <c r="AE12" s="77">
        <v>35</v>
      </c>
      <c r="AF12" s="77">
        <v>25</v>
      </c>
      <c r="AG12" s="77">
        <v>4</v>
      </c>
      <c r="AH12" s="77">
        <v>0</v>
      </c>
      <c r="AV12" s="12"/>
    </row>
    <row r="13" spans="1:52" ht="20.100000000000001" customHeight="1" x14ac:dyDescent="0.5">
      <c r="A13" s="13"/>
      <c r="B13" s="17" t="s">
        <v>4</v>
      </c>
      <c r="C13" s="56">
        <v>291.60000000000002</v>
      </c>
      <c r="D13" s="57"/>
      <c r="E13" s="56">
        <v>9.2799999999999994</v>
      </c>
      <c r="F13" s="57"/>
      <c r="G13" s="56" t="s">
        <v>52</v>
      </c>
      <c r="H13" s="57"/>
      <c r="I13" s="56">
        <v>16.809999999999999</v>
      </c>
      <c r="J13" s="57"/>
      <c r="K13" s="56">
        <v>14.16</v>
      </c>
      <c r="L13" s="57"/>
      <c r="M13" s="56">
        <v>45.28</v>
      </c>
      <c r="N13" s="57"/>
      <c r="O13" s="56">
        <v>101.27</v>
      </c>
      <c r="P13" s="57"/>
      <c r="Q13" s="56">
        <v>74.2</v>
      </c>
      <c r="R13" s="57"/>
      <c r="S13" s="56">
        <v>32.18</v>
      </c>
      <c r="T13" s="57"/>
      <c r="U13" s="56" t="s">
        <v>52</v>
      </c>
      <c r="V13" s="70"/>
      <c r="Y13" s="77">
        <f t="shared" ref="Y13:Y19" si="1">SUM(Z13:AH13)</f>
        <v>292</v>
      </c>
      <c r="Z13" s="77">
        <f t="shared" ref="Z13:Z18" si="2">ROUNDDOWN(E13,0)</f>
        <v>9</v>
      </c>
      <c r="AA13" s="77">
        <v>0</v>
      </c>
      <c r="AB13" s="77">
        <v>17</v>
      </c>
      <c r="AC13" s="77">
        <f t="shared" ref="AC13:AC17" si="3">ROUNDDOWN(K13,0)</f>
        <v>14</v>
      </c>
      <c r="AD13" s="77">
        <f t="shared" ref="AD13:AD15" si="4">ROUNDDOWN(M13,0)</f>
        <v>45</v>
      </c>
      <c r="AE13" s="77">
        <f t="shared" ref="AE13:AE19" si="5">ROUNDDOWN(O13,0)</f>
        <v>101</v>
      </c>
      <c r="AF13" s="77">
        <v>74</v>
      </c>
      <c r="AG13" s="77">
        <f t="shared" ref="AG13" si="6">ROUNDDOWN(S13,0)</f>
        <v>32</v>
      </c>
      <c r="AH13" s="77">
        <v>0</v>
      </c>
      <c r="AV13" s="11"/>
    </row>
    <row r="14" spans="1:52" ht="20.100000000000001" customHeight="1" x14ac:dyDescent="0.5">
      <c r="A14" s="13"/>
      <c r="B14" s="17" t="s">
        <v>5</v>
      </c>
      <c r="C14" s="56">
        <v>215.27</v>
      </c>
      <c r="D14" s="57"/>
      <c r="E14" s="56">
        <v>4</v>
      </c>
      <c r="F14" s="57"/>
      <c r="G14" s="56">
        <v>4.01</v>
      </c>
      <c r="H14" s="57"/>
      <c r="I14" s="56" t="s">
        <v>52</v>
      </c>
      <c r="J14" s="57"/>
      <c r="K14" s="56">
        <v>8.01</v>
      </c>
      <c r="L14" s="57"/>
      <c r="M14" s="56">
        <v>36.1</v>
      </c>
      <c r="N14" s="57"/>
      <c r="O14" s="56">
        <v>64.39</v>
      </c>
      <c r="P14" s="57"/>
      <c r="Q14" s="56">
        <v>83.04</v>
      </c>
      <c r="R14" s="57"/>
      <c r="S14" s="56">
        <v>15.72</v>
      </c>
      <c r="T14" s="57"/>
      <c r="U14" s="56" t="s">
        <v>52</v>
      </c>
      <c r="V14" s="70"/>
      <c r="Y14" s="77">
        <f t="shared" si="1"/>
        <v>215</v>
      </c>
      <c r="Z14" s="77">
        <f t="shared" si="2"/>
        <v>4</v>
      </c>
      <c r="AA14" s="77">
        <f t="shared" ref="AA14:AA15" si="7">ROUNDDOWN(G14,0)</f>
        <v>4</v>
      </c>
      <c r="AB14" s="77">
        <v>0</v>
      </c>
      <c r="AC14" s="77">
        <f t="shared" si="3"/>
        <v>8</v>
      </c>
      <c r="AD14" s="77">
        <f t="shared" si="4"/>
        <v>36</v>
      </c>
      <c r="AE14" s="77">
        <f t="shared" si="5"/>
        <v>64</v>
      </c>
      <c r="AF14" s="77">
        <f t="shared" ref="AF14:AF19" si="8">ROUNDDOWN(Q14,0)</f>
        <v>83</v>
      </c>
      <c r="AG14" s="77">
        <v>16</v>
      </c>
      <c r="AH14" s="77">
        <v>0</v>
      </c>
      <c r="AV14" s="11"/>
    </row>
    <row r="15" spans="1:52" ht="20.100000000000001" customHeight="1" x14ac:dyDescent="0.5">
      <c r="A15" s="13"/>
      <c r="B15" s="17" t="s">
        <v>6</v>
      </c>
      <c r="C15" s="56">
        <v>735.4</v>
      </c>
      <c r="D15" s="57"/>
      <c r="E15" s="56">
        <v>12.2</v>
      </c>
      <c r="F15" s="57"/>
      <c r="G15" s="56">
        <v>4.0199999999999996</v>
      </c>
      <c r="H15" s="57"/>
      <c r="I15" s="56" t="s">
        <v>52</v>
      </c>
      <c r="J15" s="57"/>
      <c r="K15" s="56">
        <v>19.93</v>
      </c>
      <c r="L15" s="57"/>
      <c r="M15" s="56">
        <v>95.3</v>
      </c>
      <c r="N15" s="57"/>
      <c r="O15" s="56">
        <v>250.32</v>
      </c>
      <c r="P15" s="57"/>
      <c r="Q15" s="56">
        <v>293.77999999999997</v>
      </c>
      <c r="R15" s="57"/>
      <c r="S15" s="56">
        <v>47.89</v>
      </c>
      <c r="T15" s="57"/>
      <c r="U15" s="56">
        <v>12.31</v>
      </c>
      <c r="V15" s="70"/>
      <c r="Y15" s="77">
        <f t="shared" si="1"/>
        <v>735</v>
      </c>
      <c r="Z15" s="77">
        <f t="shared" si="2"/>
        <v>12</v>
      </c>
      <c r="AA15" s="77">
        <f t="shared" si="7"/>
        <v>4</v>
      </c>
      <c r="AB15" s="77">
        <v>0</v>
      </c>
      <c r="AC15" s="77">
        <v>20</v>
      </c>
      <c r="AD15" s="77">
        <f t="shared" si="4"/>
        <v>95</v>
      </c>
      <c r="AE15" s="77">
        <f t="shared" si="5"/>
        <v>250</v>
      </c>
      <c r="AF15" s="77">
        <v>294</v>
      </c>
      <c r="AG15" s="77">
        <v>48</v>
      </c>
      <c r="AH15" s="77">
        <f t="shared" ref="AH15:AH19" si="9">ROUNDDOWN(U15,0)</f>
        <v>12</v>
      </c>
      <c r="AV15" s="11"/>
    </row>
    <row r="16" spans="1:52" ht="20.100000000000001" customHeight="1" x14ac:dyDescent="0.5">
      <c r="A16" s="13"/>
      <c r="B16" s="17" t="s">
        <v>7</v>
      </c>
      <c r="C16" s="56">
        <v>1165.5039999999999</v>
      </c>
      <c r="D16" s="57"/>
      <c r="E16" s="56">
        <v>28.23</v>
      </c>
      <c r="F16" s="57"/>
      <c r="G16" s="56" t="s">
        <v>52</v>
      </c>
      <c r="H16" s="57"/>
      <c r="I16" s="56">
        <v>4</v>
      </c>
      <c r="J16" s="57"/>
      <c r="K16" s="56">
        <v>19.579999999999998</v>
      </c>
      <c r="L16" s="57"/>
      <c r="M16" s="56">
        <v>33.82</v>
      </c>
      <c r="N16" s="57"/>
      <c r="O16" s="56">
        <v>268.57</v>
      </c>
      <c r="P16" s="57"/>
      <c r="Q16" s="56">
        <v>663.59</v>
      </c>
      <c r="R16" s="57"/>
      <c r="S16" s="56">
        <v>122</v>
      </c>
      <c r="T16" s="57"/>
      <c r="U16" s="56">
        <v>24.75</v>
      </c>
      <c r="V16" s="70"/>
      <c r="Y16" s="77">
        <f t="shared" si="1"/>
        <v>1166</v>
      </c>
      <c r="Z16" s="77">
        <f t="shared" si="2"/>
        <v>28</v>
      </c>
      <c r="AA16" s="77">
        <v>0</v>
      </c>
      <c r="AB16" s="77">
        <f t="shared" ref="AB16:AB18" si="10">ROUNDDOWN(I16,0)</f>
        <v>4</v>
      </c>
      <c r="AC16" s="77">
        <v>20</v>
      </c>
      <c r="AD16" s="77">
        <v>34</v>
      </c>
      <c r="AE16" s="77">
        <v>269</v>
      </c>
      <c r="AF16" s="77">
        <v>664</v>
      </c>
      <c r="AG16" s="77">
        <v>122</v>
      </c>
      <c r="AH16" s="77">
        <v>25</v>
      </c>
      <c r="AV16" s="11"/>
    </row>
    <row r="17" spans="1:52" ht="20.100000000000001" customHeight="1" x14ac:dyDescent="0.5">
      <c r="A17" s="13"/>
      <c r="B17" s="17" t="s">
        <v>8</v>
      </c>
      <c r="C17" s="56">
        <v>616.64</v>
      </c>
      <c r="D17" s="57"/>
      <c r="E17" s="56">
        <v>11.78</v>
      </c>
      <c r="F17" s="57"/>
      <c r="G17" s="56" t="s">
        <v>52</v>
      </c>
      <c r="H17" s="57"/>
      <c r="I17" s="56" t="s">
        <v>52</v>
      </c>
      <c r="J17" s="57"/>
      <c r="K17" s="56">
        <v>8.07</v>
      </c>
      <c r="L17" s="57"/>
      <c r="M17" s="56">
        <v>25</v>
      </c>
      <c r="N17" s="57"/>
      <c r="O17" s="56">
        <v>67.959999999999994</v>
      </c>
      <c r="P17" s="57"/>
      <c r="Q17" s="56">
        <v>349.98</v>
      </c>
      <c r="R17" s="57"/>
      <c r="S17" s="56">
        <v>112.78</v>
      </c>
      <c r="T17" s="57"/>
      <c r="U17" s="56">
        <v>40.67</v>
      </c>
      <c r="V17" s="70"/>
      <c r="Y17" s="77">
        <f t="shared" si="1"/>
        <v>617</v>
      </c>
      <c r="Z17" s="77">
        <v>12</v>
      </c>
      <c r="AA17" s="77">
        <v>0</v>
      </c>
      <c r="AB17" s="77">
        <v>0</v>
      </c>
      <c r="AC17" s="77">
        <f t="shared" si="3"/>
        <v>8</v>
      </c>
      <c r="AD17" s="77">
        <v>25</v>
      </c>
      <c r="AE17" s="77">
        <v>68</v>
      </c>
      <c r="AF17" s="77">
        <v>350</v>
      </c>
      <c r="AG17" s="77">
        <v>113</v>
      </c>
      <c r="AH17" s="77">
        <v>41</v>
      </c>
      <c r="AV17" s="11"/>
    </row>
    <row r="18" spans="1:52" ht="20.100000000000001" customHeight="1" x14ac:dyDescent="0.5">
      <c r="A18" s="13"/>
      <c r="B18" s="17" t="s">
        <v>9</v>
      </c>
      <c r="C18" s="56">
        <v>475.45499999999998</v>
      </c>
      <c r="D18" s="57"/>
      <c r="E18" s="56">
        <v>12.24</v>
      </c>
      <c r="F18" s="57"/>
      <c r="G18" s="56" t="s">
        <v>52</v>
      </c>
      <c r="H18" s="57"/>
      <c r="I18" s="56">
        <v>1</v>
      </c>
      <c r="J18" s="57"/>
      <c r="K18" s="56">
        <v>3.88</v>
      </c>
      <c r="L18" s="57"/>
      <c r="M18" s="56">
        <v>23.75</v>
      </c>
      <c r="N18" s="57"/>
      <c r="O18" s="56">
        <v>30.92</v>
      </c>
      <c r="P18" s="57"/>
      <c r="Q18" s="56">
        <v>209</v>
      </c>
      <c r="R18" s="57"/>
      <c r="S18" s="56">
        <v>152.41</v>
      </c>
      <c r="T18" s="57"/>
      <c r="U18" s="56">
        <v>41.75</v>
      </c>
      <c r="V18" s="70"/>
      <c r="Y18" s="77">
        <f t="shared" si="1"/>
        <v>475</v>
      </c>
      <c r="Z18" s="77">
        <f t="shared" si="2"/>
        <v>12</v>
      </c>
      <c r="AA18" s="77">
        <v>0</v>
      </c>
      <c r="AB18" s="77">
        <f t="shared" si="10"/>
        <v>1</v>
      </c>
      <c r="AC18" s="77">
        <v>4</v>
      </c>
      <c r="AD18" s="77">
        <v>24</v>
      </c>
      <c r="AE18" s="77">
        <v>31</v>
      </c>
      <c r="AF18" s="77">
        <v>209</v>
      </c>
      <c r="AG18" s="77">
        <v>152</v>
      </c>
      <c r="AH18" s="77">
        <v>42</v>
      </c>
      <c r="AV18" s="11"/>
    </row>
    <row r="19" spans="1:52" ht="20.100000000000001" customHeight="1" x14ac:dyDescent="0.5">
      <c r="A19" s="13"/>
      <c r="B19" s="17" t="s">
        <v>46</v>
      </c>
      <c r="C19" s="56">
        <v>116.13</v>
      </c>
      <c r="D19" s="57"/>
      <c r="E19" s="56">
        <v>3.54</v>
      </c>
      <c r="F19" s="57"/>
      <c r="G19" s="56" t="s">
        <v>52</v>
      </c>
      <c r="H19" s="57"/>
      <c r="I19" s="56" t="s">
        <v>52</v>
      </c>
      <c r="J19" s="57"/>
      <c r="K19" s="56" t="s">
        <v>52</v>
      </c>
      <c r="L19" s="57"/>
      <c r="M19" s="56" t="s">
        <v>52</v>
      </c>
      <c r="N19" s="57"/>
      <c r="O19" s="56">
        <v>4</v>
      </c>
      <c r="P19" s="57"/>
      <c r="Q19" s="56">
        <v>16.12</v>
      </c>
      <c r="R19" s="57"/>
      <c r="S19" s="56">
        <v>55.98</v>
      </c>
      <c r="T19" s="57"/>
      <c r="U19" s="56">
        <v>36.49</v>
      </c>
      <c r="V19" s="70"/>
      <c r="W19" s="7"/>
      <c r="Y19" s="77">
        <f t="shared" si="1"/>
        <v>116</v>
      </c>
      <c r="Z19" s="77">
        <v>4</v>
      </c>
      <c r="AA19" s="77">
        <v>0</v>
      </c>
      <c r="AB19" s="77">
        <v>0</v>
      </c>
      <c r="AC19" s="77">
        <v>0</v>
      </c>
      <c r="AD19" s="77">
        <v>0</v>
      </c>
      <c r="AE19" s="77">
        <f t="shared" si="5"/>
        <v>4</v>
      </c>
      <c r="AF19" s="77">
        <f t="shared" si="8"/>
        <v>16</v>
      </c>
      <c r="AG19" s="77">
        <v>56</v>
      </c>
      <c r="AH19" s="77">
        <f t="shared" si="9"/>
        <v>36</v>
      </c>
      <c r="AV19" s="11"/>
    </row>
    <row r="20" spans="1:52" ht="7.5" customHeight="1" x14ac:dyDescent="0.5">
      <c r="A20" s="13"/>
      <c r="B20" s="17"/>
      <c r="C20" s="56"/>
      <c r="D20" s="57"/>
      <c r="E20" s="56"/>
      <c r="F20" s="57"/>
      <c r="G20" s="56"/>
      <c r="H20" s="57"/>
      <c r="I20" s="56"/>
      <c r="J20" s="57"/>
      <c r="K20" s="56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1"/>
      <c r="W20" s="7"/>
      <c r="AV20" s="11"/>
    </row>
    <row r="21" spans="1:52" ht="21" customHeight="1" x14ac:dyDescent="0.5">
      <c r="A21" s="30" t="s">
        <v>25</v>
      </c>
      <c r="B21" s="34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7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2"/>
      <c r="AT21" s="2"/>
      <c r="AU21" s="12"/>
      <c r="AV21" s="2"/>
    </row>
    <row r="22" spans="1:52" ht="17.25" customHeight="1" x14ac:dyDescent="0.5">
      <c r="A22" s="32" t="s">
        <v>49</v>
      </c>
      <c r="B22" s="34"/>
      <c r="C22" s="54">
        <v>1200.82</v>
      </c>
      <c r="D22" s="55"/>
      <c r="E22" s="54">
        <v>4</v>
      </c>
      <c r="F22" s="55"/>
      <c r="G22" s="54" t="s">
        <v>52</v>
      </c>
      <c r="H22" s="55"/>
      <c r="I22" s="54">
        <v>46.01</v>
      </c>
      <c r="J22" s="55"/>
      <c r="K22" s="54">
        <v>35.159999999999997</v>
      </c>
      <c r="L22" s="55"/>
      <c r="M22" s="54">
        <v>149.80000000000001</v>
      </c>
      <c r="N22" s="55"/>
      <c r="O22" s="54">
        <v>286.55</v>
      </c>
      <c r="P22" s="55"/>
      <c r="Q22" s="54">
        <v>528.57000000000005</v>
      </c>
      <c r="R22" s="55"/>
      <c r="S22" s="54">
        <v>116.31</v>
      </c>
      <c r="T22" s="55"/>
      <c r="U22" s="54">
        <v>34.42</v>
      </c>
      <c r="V22" s="42"/>
      <c r="Y22" s="75">
        <f>SUM(Y23:Y30)</f>
        <v>1201</v>
      </c>
      <c r="Z22" s="75">
        <f>SUM(Z23:Z30)</f>
        <v>4</v>
      </c>
      <c r="AA22" s="75">
        <f t="shared" ref="AA22:AH22" si="11">SUM(AA23:AA30)</f>
        <v>0</v>
      </c>
      <c r="AB22" s="75">
        <f t="shared" si="11"/>
        <v>46</v>
      </c>
      <c r="AC22" s="75">
        <f t="shared" si="11"/>
        <v>35</v>
      </c>
      <c r="AD22" s="75">
        <f t="shared" si="11"/>
        <v>150</v>
      </c>
      <c r="AE22" s="75">
        <f t="shared" si="11"/>
        <v>287</v>
      </c>
      <c r="AF22" s="75">
        <f t="shared" si="11"/>
        <v>529</v>
      </c>
      <c r="AG22" s="75">
        <f t="shared" si="11"/>
        <v>116</v>
      </c>
      <c r="AH22" s="75">
        <f t="shared" si="11"/>
        <v>34</v>
      </c>
      <c r="AI22" s="78"/>
      <c r="AJ22" s="79">
        <f>SUM(Z22:AI22)</f>
        <v>1201</v>
      </c>
      <c r="AK22" s="78"/>
      <c r="AL22" s="78"/>
      <c r="AM22" s="78"/>
      <c r="AN22" s="78"/>
      <c r="AO22" s="78"/>
      <c r="AP22" s="78"/>
      <c r="AQ22" s="78"/>
      <c r="AR22" s="78"/>
      <c r="AS22" s="2"/>
      <c r="AT22" s="2"/>
      <c r="AU22" s="12"/>
      <c r="AV22" s="2"/>
    </row>
    <row r="23" spans="1:52" ht="18.95" customHeight="1" x14ac:dyDescent="0.5">
      <c r="A23" s="33"/>
      <c r="B23" s="35" t="s">
        <v>18</v>
      </c>
      <c r="C23" s="56">
        <v>37.71</v>
      </c>
      <c r="D23" s="57"/>
      <c r="E23" s="56" t="s">
        <v>52</v>
      </c>
      <c r="F23" s="57"/>
      <c r="G23" s="56" t="s">
        <v>52</v>
      </c>
      <c r="H23" s="57"/>
      <c r="I23" s="56">
        <v>9.5299999999999994</v>
      </c>
      <c r="J23" s="57"/>
      <c r="K23" s="56">
        <v>4</v>
      </c>
      <c r="L23" s="57"/>
      <c r="M23" s="56">
        <v>20.32</v>
      </c>
      <c r="N23" s="57"/>
      <c r="O23" s="56" t="s">
        <v>52</v>
      </c>
      <c r="P23" s="57"/>
      <c r="Q23" s="56">
        <v>3.86</v>
      </c>
      <c r="R23" s="57"/>
      <c r="S23" s="56" t="s">
        <v>52</v>
      </c>
      <c r="T23" s="57"/>
      <c r="U23" s="56" t="s">
        <v>52</v>
      </c>
      <c r="V23" s="1"/>
      <c r="Y23" s="77">
        <f>SUM(Z23:AH23)</f>
        <v>37</v>
      </c>
      <c r="Z23" s="77">
        <v>0</v>
      </c>
      <c r="AA23" s="77">
        <v>0</v>
      </c>
      <c r="AB23" s="77">
        <v>9</v>
      </c>
      <c r="AC23" s="77">
        <f>ROUNDDOWN(K23,0)</f>
        <v>4</v>
      </c>
      <c r="AD23" s="77">
        <f>ROUNDDOWN(M23,0)</f>
        <v>20</v>
      </c>
      <c r="AE23" s="77">
        <v>0</v>
      </c>
      <c r="AF23" s="77">
        <v>4</v>
      </c>
      <c r="AG23" s="77">
        <v>0</v>
      </c>
      <c r="AH23" s="77">
        <v>0</v>
      </c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2"/>
      <c r="AT23" s="2"/>
      <c r="AU23" s="12"/>
      <c r="AV23" s="2"/>
    </row>
    <row r="24" spans="1:52" ht="18" customHeight="1" x14ac:dyDescent="0.5">
      <c r="A24" s="7"/>
      <c r="B24" s="19" t="s">
        <v>4</v>
      </c>
      <c r="C24" s="56">
        <v>106.41</v>
      </c>
      <c r="D24" s="57"/>
      <c r="E24" s="56" t="s">
        <v>52</v>
      </c>
      <c r="F24" s="57"/>
      <c r="G24" s="56" t="s">
        <v>52</v>
      </c>
      <c r="H24" s="57"/>
      <c r="I24" s="56">
        <v>16.7</v>
      </c>
      <c r="J24" s="57"/>
      <c r="K24" s="56">
        <v>3.95</v>
      </c>
      <c r="L24" s="57"/>
      <c r="M24" s="56">
        <v>31.43</v>
      </c>
      <c r="N24" s="57"/>
      <c r="O24" s="56">
        <v>20.420000000000002</v>
      </c>
      <c r="P24" s="57"/>
      <c r="Q24" s="56">
        <v>29.91</v>
      </c>
      <c r="R24" s="57"/>
      <c r="S24" s="56">
        <v>4</v>
      </c>
      <c r="T24" s="57"/>
      <c r="U24" s="56" t="s">
        <v>52</v>
      </c>
      <c r="V24" s="1"/>
      <c r="Y24" s="77">
        <f t="shared" ref="Y24:Y30" si="12">SUM(Z24:AH24)</f>
        <v>107</v>
      </c>
      <c r="Z24" s="77">
        <v>0</v>
      </c>
      <c r="AA24" s="77">
        <v>0</v>
      </c>
      <c r="AB24" s="77">
        <v>17</v>
      </c>
      <c r="AC24" s="77">
        <v>4</v>
      </c>
      <c r="AD24" s="77">
        <v>32</v>
      </c>
      <c r="AE24" s="77">
        <f t="shared" ref="AE24:AE29" si="13">ROUNDDOWN(O24,0)</f>
        <v>20</v>
      </c>
      <c r="AF24" s="77">
        <v>30</v>
      </c>
      <c r="AG24" s="77">
        <f t="shared" ref="AG24:AG30" si="14">ROUNDDOWN(S24,0)</f>
        <v>4</v>
      </c>
      <c r="AH24" s="77">
        <v>0</v>
      </c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2"/>
      <c r="AT24" s="2"/>
      <c r="AU24" s="12"/>
      <c r="AV24" s="2"/>
    </row>
    <row r="25" spans="1:52" ht="18" customHeight="1" x14ac:dyDescent="0.5">
      <c r="A25" s="7"/>
      <c r="B25" s="19" t="s">
        <v>5</v>
      </c>
      <c r="C25" s="56">
        <v>84.11</v>
      </c>
      <c r="D25" s="57"/>
      <c r="E25" s="56" t="s">
        <v>52</v>
      </c>
      <c r="F25" s="57"/>
      <c r="G25" s="56" t="s">
        <v>52</v>
      </c>
      <c r="H25" s="57"/>
      <c r="I25" s="56">
        <v>4.1100000000000003</v>
      </c>
      <c r="J25" s="57"/>
      <c r="K25" s="56">
        <v>7.83</v>
      </c>
      <c r="L25" s="57"/>
      <c r="M25" s="56">
        <v>17.09</v>
      </c>
      <c r="N25" s="57"/>
      <c r="O25" s="56">
        <v>25.66</v>
      </c>
      <c r="P25" s="57"/>
      <c r="Q25" s="56">
        <v>24.82</v>
      </c>
      <c r="R25" s="57"/>
      <c r="S25" s="56" t="s">
        <v>52</v>
      </c>
      <c r="T25" s="57"/>
      <c r="U25" s="56">
        <v>4.5999999999999996</v>
      </c>
      <c r="V25" s="1"/>
      <c r="Y25" s="77">
        <f t="shared" si="12"/>
        <v>84</v>
      </c>
      <c r="Z25" s="77">
        <v>0</v>
      </c>
      <c r="AA25" s="77">
        <v>0</v>
      </c>
      <c r="AB25" s="77">
        <f t="shared" ref="AB25" si="15">ROUNDDOWN(I25,0)</f>
        <v>4</v>
      </c>
      <c r="AC25" s="77">
        <v>8</v>
      </c>
      <c r="AD25" s="77">
        <f t="shared" ref="AD25:AD26" si="16">ROUNDDOWN(M25,0)</f>
        <v>17</v>
      </c>
      <c r="AE25" s="77">
        <v>26</v>
      </c>
      <c r="AF25" s="77">
        <v>25</v>
      </c>
      <c r="AG25" s="77">
        <v>0</v>
      </c>
      <c r="AH25" s="77">
        <v>4</v>
      </c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2"/>
      <c r="AT25" s="2"/>
      <c r="AU25" s="12"/>
      <c r="AV25" s="2"/>
    </row>
    <row r="26" spans="1:52" ht="18" customHeight="1" x14ac:dyDescent="0.5">
      <c r="A26" s="7"/>
      <c r="B26" s="19" t="s">
        <v>6</v>
      </c>
      <c r="C26" s="56">
        <v>176.06</v>
      </c>
      <c r="D26" s="57"/>
      <c r="E26" s="56" t="s">
        <v>52</v>
      </c>
      <c r="F26" s="57"/>
      <c r="G26" s="56" t="s">
        <v>52</v>
      </c>
      <c r="H26" s="57"/>
      <c r="I26" s="56">
        <v>7.89</v>
      </c>
      <c r="J26" s="57"/>
      <c r="K26" s="56">
        <v>3.74</v>
      </c>
      <c r="L26" s="57"/>
      <c r="M26" s="56">
        <v>36.450000000000003</v>
      </c>
      <c r="N26" s="57"/>
      <c r="O26" s="56">
        <v>72.89</v>
      </c>
      <c r="P26" s="57"/>
      <c r="Q26" s="56">
        <v>55.09</v>
      </c>
      <c r="R26" s="57"/>
      <c r="S26" s="56" t="s">
        <v>52</v>
      </c>
      <c r="T26" s="57"/>
      <c r="U26" s="56" t="s">
        <v>52</v>
      </c>
      <c r="V26" s="1"/>
      <c r="Y26" s="77">
        <f t="shared" si="12"/>
        <v>176</v>
      </c>
      <c r="Z26" s="77">
        <v>0</v>
      </c>
      <c r="AA26" s="77">
        <v>0</v>
      </c>
      <c r="AB26" s="77">
        <v>8</v>
      </c>
      <c r="AC26" s="77">
        <v>4</v>
      </c>
      <c r="AD26" s="77">
        <f t="shared" si="16"/>
        <v>36</v>
      </c>
      <c r="AE26" s="77">
        <v>73</v>
      </c>
      <c r="AF26" s="77">
        <f t="shared" ref="AF26" si="17">ROUNDDOWN(Q26,0)</f>
        <v>55</v>
      </c>
      <c r="AG26" s="77">
        <v>0</v>
      </c>
      <c r="AH26" s="77">
        <v>0</v>
      </c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2"/>
      <c r="AT26" s="2"/>
      <c r="AU26" s="12"/>
      <c r="AV26" s="2"/>
    </row>
    <row r="27" spans="1:52" ht="18" customHeight="1" x14ac:dyDescent="0.5">
      <c r="A27" s="7"/>
      <c r="B27" s="19" t="s">
        <v>7</v>
      </c>
      <c r="C27" s="56">
        <v>365</v>
      </c>
      <c r="D27" s="57"/>
      <c r="E27" s="56">
        <v>4</v>
      </c>
      <c r="F27" s="57"/>
      <c r="G27" s="56" t="s">
        <v>52</v>
      </c>
      <c r="H27" s="57"/>
      <c r="I27" s="56">
        <v>7.78</v>
      </c>
      <c r="J27" s="57"/>
      <c r="K27" s="56">
        <v>7.99</v>
      </c>
      <c r="L27" s="57"/>
      <c r="M27" s="56">
        <v>32.770000000000003</v>
      </c>
      <c r="N27" s="57"/>
      <c r="O27" s="56">
        <v>80.680000000000007</v>
      </c>
      <c r="P27" s="57"/>
      <c r="Q27" s="56">
        <v>219.5</v>
      </c>
      <c r="R27" s="57"/>
      <c r="S27" s="56">
        <v>12.28</v>
      </c>
      <c r="T27" s="57"/>
      <c r="U27" s="56" t="s">
        <v>52</v>
      </c>
      <c r="V27" s="1"/>
      <c r="Y27" s="77">
        <f t="shared" si="12"/>
        <v>366</v>
      </c>
      <c r="Z27" s="77">
        <f t="shared" ref="Z27" si="18">ROUNDDOWN(E27,0)</f>
        <v>4</v>
      </c>
      <c r="AA27" s="77">
        <v>0</v>
      </c>
      <c r="AB27" s="77">
        <v>8</v>
      </c>
      <c r="AC27" s="77">
        <v>8</v>
      </c>
      <c r="AD27" s="77">
        <v>33</v>
      </c>
      <c r="AE27" s="77">
        <v>81</v>
      </c>
      <c r="AF27" s="77">
        <v>220</v>
      </c>
      <c r="AG27" s="77">
        <f t="shared" si="14"/>
        <v>12</v>
      </c>
      <c r="AH27" s="77">
        <v>0</v>
      </c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2"/>
      <c r="AT27" s="2"/>
      <c r="AU27" s="12"/>
      <c r="AV27" s="2"/>
    </row>
    <row r="28" spans="1:52" ht="18" customHeight="1" x14ac:dyDescent="0.5">
      <c r="A28" s="7"/>
      <c r="B28" s="19" t="s">
        <v>8</v>
      </c>
      <c r="C28" s="56">
        <v>176.98</v>
      </c>
      <c r="D28" s="57"/>
      <c r="E28" s="56" t="s">
        <v>52</v>
      </c>
      <c r="F28" s="57"/>
      <c r="G28" s="56" t="s">
        <v>52</v>
      </c>
      <c r="H28" s="57"/>
      <c r="I28" s="56" t="s">
        <v>52</v>
      </c>
      <c r="J28" s="57"/>
      <c r="K28" s="56" t="s">
        <v>52</v>
      </c>
      <c r="L28" s="57"/>
      <c r="M28" s="56">
        <v>7.83</v>
      </c>
      <c r="N28" s="57"/>
      <c r="O28" s="56">
        <v>31.74</v>
      </c>
      <c r="P28" s="57"/>
      <c r="Q28" s="56">
        <v>115.62</v>
      </c>
      <c r="R28" s="57"/>
      <c r="S28" s="56">
        <v>17.79</v>
      </c>
      <c r="T28" s="57"/>
      <c r="U28" s="56">
        <v>4</v>
      </c>
      <c r="V28" s="1"/>
      <c r="Y28" s="77">
        <f t="shared" si="12"/>
        <v>177</v>
      </c>
      <c r="Z28" s="77">
        <v>0</v>
      </c>
      <c r="AA28" s="77">
        <v>0</v>
      </c>
      <c r="AB28" s="77">
        <v>0</v>
      </c>
      <c r="AC28" s="77">
        <v>0</v>
      </c>
      <c r="AD28" s="77">
        <v>8</v>
      </c>
      <c r="AE28" s="77">
        <v>32</v>
      </c>
      <c r="AF28" s="77">
        <v>115</v>
      </c>
      <c r="AG28" s="77">
        <v>18</v>
      </c>
      <c r="AH28" s="77">
        <f t="shared" ref="AH28:AH30" si="19">ROUNDDOWN(U28,0)</f>
        <v>4</v>
      </c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2"/>
      <c r="AT28" s="2"/>
      <c r="AU28" s="12"/>
      <c r="AV28" s="2"/>
    </row>
    <row r="29" spans="1:52" ht="18" customHeight="1" x14ac:dyDescent="0.5">
      <c r="A29" s="7"/>
      <c r="B29" s="19" t="s">
        <v>9</v>
      </c>
      <c r="C29" s="56">
        <v>226.5</v>
      </c>
      <c r="D29" s="57"/>
      <c r="E29" s="56" t="s">
        <v>52</v>
      </c>
      <c r="F29" s="57"/>
      <c r="G29" s="56" t="s">
        <v>52</v>
      </c>
      <c r="H29" s="57"/>
      <c r="I29" s="56" t="s">
        <v>52</v>
      </c>
      <c r="J29" s="57"/>
      <c r="K29" s="56">
        <v>7.64</v>
      </c>
      <c r="L29" s="57"/>
      <c r="M29" s="56">
        <v>3.9</v>
      </c>
      <c r="N29" s="57"/>
      <c r="O29" s="56">
        <v>55.16</v>
      </c>
      <c r="P29" s="57"/>
      <c r="Q29" s="56">
        <v>75.91</v>
      </c>
      <c r="R29" s="57"/>
      <c r="S29" s="56">
        <v>66.239999999999995</v>
      </c>
      <c r="T29" s="57"/>
      <c r="U29" s="56">
        <v>17.649999999999999</v>
      </c>
      <c r="V29" s="1"/>
      <c r="Y29" s="77">
        <f t="shared" si="12"/>
        <v>226</v>
      </c>
      <c r="Z29" s="77">
        <v>0</v>
      </c>
      <c r="AA29" s="77">
        <v>0</v>
      </c>
      <c r="AB29" s="77">
        <v>0</v>
      </c>
      <c r="AC29" s="77">
        <v>7</v>
      </c>
      <c r="AD29" s="77">
        <v>4</v>
      </c>
      <c r="AE29" s="77">
        <f t="shared" si="13"/>
        <v>55</v>
      </c>
      <c r="AF29" s="77">
        <v>76</v>
      </c>
      <c r="AG29" s="77">
        <f t="shared" si="14"/>
        <v>66</v>
      </c>
      <c r="AH29" s="77">
        <v>18</v>
      </c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2"/>
      <c r="AT29" s="2"/>
      <c r="AU29" s="12"/>
      <c r="AV29" s="2"/>
    </row>
    <row r="30" spans="1:52" ht="21" customHeight="1" x14ac:dyDescent="0.5">
      <c r="A30" s="7"/>
      <c r="B30" s="19" t="s">
        <v>46</v>
      </c>
      <c r="C30" s="56">
        <v>28.03</v>
      </c>
      <c r="D30" s="57"/>
      <c r="E30" s="56" t="s">
        <v>52</v>
      </c>
      <c r="F30" s="57"/>
      <c r="G30" s="56" t="s">
        <v>52</v>
      </c>
      <c r="H30" s="57"/>
      <c r="I30" s="56" t="s">
        <v>52</v>
      </c>
      <c r="J30" s="57"/>
      <c r="K30" s="56" t="s">
        <v>52</v>
      </c>
      <c r="L30" s="57"/>
      <c r="M30" s="56" t="s">
        <v>52</v>
      </c>
      <c r="N30" s="57"/>
      <c r="O30" s="56" t="s">
        <v>52</v>
      </c>
      <c r="P30" s="57"/>
      <c r="Q30" s="56">
        <v>3.86</v>
      </c>
      <c r="R30" s="57"/>
      <c r="S30" s="56">
        <v>16</v>
      </c>
      <c r="T30" s="57"/>
      <c r="U30" s="56">
        <v>8.17</v>
      </c>
      <c r="V30" s="1"/>
      <c r="Y30" s="77">
        <f t="shared" si="12"/>
        <v>28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4</v>
      </c>
      <c r="AG30" s="77">
        <f t="shared" si="14"/>
        <v>16</v>
      </c>
      <c r="AH30" s="77">
        <f t="shared" si="19"/>
        <v>8</v>
      </c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2"/>
      <c r="AT30" s="2"/>
      <c r="AU30" s="12"/>
      <c r="AV30" s="2"/>
    </row>
    <row r="31" spans="1:52" s="7" customFormat="1" ht="5.25" customHeight="1" x14ac:dyDescent="0.5">
      <c r="B31" s="26"/>
      <c r="C31" s="13"/>
      <c r="D31" s="13"/>
      <c r="E31" s="13"/>
      <c r="F31" s="13"/>
      <c r="G31" s="13"/>
      <c r="H31" s="13"/>
      <c r="I31" s="13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V31" s="11"/>
      <c r="AW31" s="2"/>
      <c r="AX31" s="2"/>
      <c r="AY31" s="2"/>
      <c r="AZ31" s="2"/>
    </row>
    <row r="32" spans="1:52" ht="21" customHeight="1" x14ac:dyDescent="0.45"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spans="22:22" ht="21" customHeight="1" x14ac:dyDescent="0.45">
      <c r="V33" s="66"/>
    </row>
    <row r="42" spans="22:22" ht="21" customHeight="1" x14ac:dyDescent="0.45"/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89" orientation="landscape" r:id="rId1"/>
  <headerFooter alignWithMargins="0"/>
  <rowBreaks count="1" manualBreakCount="1">
    <brk id="33" max="16383" man="1"/>
  </rowBreaks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zoomScaleNormal="100" workbookViewId="0">
      <selection activeCell="I13" sqref="I13"/>
    </sheetView>
  </sheetViews>
  <sheetFormatPr defaultRowHeight="21" x14ac:dyDescent="0.45"/>
  <cols>
    <col min="1" max="1" width="4" style="2" customWidth="1"/>
    <col min="2" max="2" width="48.83203125" style="2" customWidth="1"/>
    <col min="3" max="3" width="11.8320312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1.83203125" style="2" customWidth="1"/>
    <col min="8" max="8" width="1.83203125" style="2" customWidth="1"/>
    <col min="9" max="9" width="12.83203125" style="2" customWidth="1"/>
    <col min="10" max="10" width="1.83203125" style="2" customWidth="1"/>
    <col min="11" max="11" width="11.1640625" style="2" customWidth="1"/>
    <col min="12" max="12" width="1.83203125" style="2" customWidth="1"/>
    <col min="13" max="13" width="11.33203125" style="2" customWidth="1"/>
    <col min="14" max="14" width="1.83203125" style="2" customWidth="1"/>
    <col min="15" max="15" width="11.5" style="2" customWidth="1"/>
    <col min="16" max="16" width="1.83203125" style="2" customWidth="1"/>
    <col min="17" max="17" width="11.83203125" style="2" customWidth="1"/>
    <col min="18" max="18" width="1.83203125" style="2" customWidth="1"/>
    <col min="19" max="19" width="12.1640625" style="2" customWidth="1"/>
    <col min="20" max="20" width="1.83203125" style="2" customWidth="1"/>
    <col min="21" max="21" width="12.83203125" style="2" customWidth="1"/>
    <col min="22" max="22" width="5" style="2" customWidth="1"/>
    <col min="23" max="24" width="9.33203125" style="2"/>
    <col min="25" max="43" width="9.33203125" style="73"/>
    <col min="44" max="47" width="9.33203125" style="3"/>
    <col min="48" max="16384" width="9.33203125" style="2"/>
  </cols>
  <sheetData>
    <row r="1" spans="1:43" x14ac:dyDescent="0.45">
      <c r="V1" s="43"/>
    </row>
    <row r="2" spans="1:43" ht="23.1" customHeight="1" x14ac:dyDescent="0.55000000000000004">
      <c r="B2" s="4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3" s="5" customFormat="1" ht="23.1" customHeight="1" x14ac:dyDescent="0.55000000000000004">
      <c r="B3" s="40" t="s">
        <v>56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ht="5.0999999999999996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43" ht="21.75" customHeight="1" x14ac:dyDescent="0.5">
      <c r="A5" s="105" t="s">
        <v>34</v>
      </c>
      <c r="B5" s="106"/>
      <c r="C5" s="84" t="s">
        <v>27</v>
      </c>
      <c r="D5" s="85"/>
      <c r="E5" s="84" t="s">
        <v>29</v>
      </c>
      <c r="F5" s="85"/>
      <c r="G5" s="133" t="s">
        <v>22</v>
      </c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43" ht="21.75" customHeight="1" x14ac:dyDescent="0.5">
      <c r="A6" s="105" t="s">
        <v>37</v>
      </c>
      <c r="B6" s="106"/>
      <c r="C6" s="86"/>
      <c r="D6" s="87"/>
      <c r="E6" s="86"/>
      <c r="F6" s="87"/>
      <c r="G6" s="97" t="s">
        <v>16</v>
      </c>
      <c r="H6" s="98"/>
      <c r="I6" s="84" t="s">
        <v>0</v>
      </c>
      <c r="J6" s="85"/>
      <c r="K6" s="84" t="s">
        <v>1</v>
      </c>
      <c r="L6" s="85"/>
      <c r="M6" s="84" t="s">
        <v>2</v>
      </c>
      <c r="N6" s="85"/>
      <c r="O6" s="84" t="s">
        <v>3</v>
      </c>
      <c r="P6" s="85"/>
      <c r="Q6" s="84" t="s">
        <v>23</v>
      </c>
      <c r="R6" s="85"/>
      <c r="S6" s="84" t="s">
        <v>24</v>
      </c>
      <c r="T6" s="132"/>
      <c r="U6" s="123">
        <v>1000001</v>
      </c>
      <c r="V6" s="124"/>
    </row>
    <row r="7" spans="1:43" ht="21.75" customHeight="1" x14ac:dyDescent="0.5">
      <c r="A7" s="105" t="s">
        <v>35</v>
      </c>
      <c r="B7" s="106"/>
      <c r="C7" s="86"/>
      <c r="D7" s="87"/>
      <c r="E7" s="86"/>
      <c r="F7" s="87"/>
      <c r="G7" s="101" t="s">
        <v>11</v>
      </c>
      <c r="H7" s="102"/>
      <c r="I7" s="86"/>
      <c r="J7" s="87"/>
      <c r="K7" s="86"/>
      <c r="L7" s="87"/>
      <c r="M7" s="86"/>
      <c r="N7" s="87"/>
      <c r="O7" s="86"/>
      <c r="P7" s="87"/>
      <c r="Q7" s="86"/>
      <c r="R7" s="87"/>
      <c r="S7" s="86"/>
      <c r="T7" s="121"/>
      <c r="U7" s="125" t="s">
        <v>12</v>
      </c>
      <c r="V7" s="124"/>
    </row>
    <row r="8" spans="1:43" ht="21.75" customHeight="1" x14ac:dyDescent="0.5">
      <c r="A8" s="107" t="s">
        <v>36</v>
      </c>
      <c r="B8" s="108"/>
      <c r="C8" s="88"/>
      <c r="D8" s="89"/>
      <c r="E8" s="109"/>
      <c r="F8" s="110"/>
      <c r="G8" s="99">
        <v>5001</v>
      </c>
      <c r="H8" s="100"/>
      <c r="I8" s="88"/>
      <c r="J8" s="89"/>
      <c r="K8" s="88"/>
      <c r="L8" s="89"/>
      <c r="M8" s="88"/>
      <c r="N8" s="89"/>
      <c r="O8" s="88"/>
      <c r="P8" s="89"/>
      <c r="Q8" s="88"/>
      <c r="R8" s="89"/>
      <c r="S8" s="88"/>
      <c r="T8" s="122"/>
      <c r="U8" s="126" t="s">
        <v>45</v>
      </c>
      <c r="V8" s="127"/>
    </row>
    <row r="9" spans="1:43" ht="5.0999999999999996" customHeight="1" x14ac:dyDescent="0.5">
      <c r="A9" s="7"/>
      <c r="B9" s="27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3" ht="21" customHeight="1" x14ac:dyDescent="0.5">
      <c r="A10" s="36" t="s">
        <v>33</v>
      </c>
      <c r="B10" s="34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14"/>
      <c r="U10" s="21"/>
      <c r="V10" s="7"/>
    </row>
    <row r="11" spans="1:43" ht="17.25" customHeight="1" x14ac:dyDescent="0.5">
      <c r="A11" s="32" t="s">
        <v>50</v>
      </c>
      <c r="B11" s="34"/>
      <c r="C11" s="64">
        <v>76.8</v>
      </c>
      <c r="D11" s="65"/>
      <c r="E11" s="64" t="s">
        <v>52</v>
      </c>
      <c r="F11" s="65"/>
      <c r="G11" s="64">
        <v>4.08</v>
      </c>
      <c r="H11" s="65"/>
      <c r="I11" s="64" t="s">
        <v>52</v>
      </c>
      <c r="J11" s="65"/>
      <c r="K11" s="64">
        <v>4.84</v>
      </c>
      <c r="L11" s="65"/>
      <c r="M11" s="64">
        <v>20.93</v>
      </c>
      <c r="N11" s="65"/>
      <c r="O11" s="64">
        <v>5.82</v>
      </c>
      <c r="P11" s="65"/>
      <c r="Q11" s="64">
        <v>24.54</v>
      </c>
      <c r="R11" s="65"/>
      <c r="S11" s="64">
        <v>16.59</v>
      </c>
      <c r="T11" s="65"/>
      <c r="U11" s="64" t="s">
        <v>52</v>
      </c>
      <c r="V11" s="42"/>
      <c r="Y11" s="75">
        <f>SUM(Y12:Y19)</f>
        <v>77</v>
      </c>
      <c r="Z11" s="75">
        <f>SUM(Z12:Z19)</f>
        <v>0</v>
      </c>
      <c r="AA11" s="75">
        <f t="shared" ref="AA11:AH11" si="0">SUM(AA12:AA19)</f>
        <v>4</v>
      </c>
      <c r="AB11" s="75">
        <f t="shared" si="0"/>
        <v>0</v>
      </c>
      <c r="AC11" s="75">
        <f t="shared" si="0"/>
        <v>5</v>
      </c>
      <c r="AD11" s="75">
        <f t="shared" si="0"/>
        <v>21</v>
      </c>
      <c r="AE11" s="75">
        <f t="shared" si="0"/>
        <v>6</v>
      </c>
      <c r="AF11" s="75">
        <f t="shared" si="0"/>
        <v>25</v>
      </c>
      <c r="AG11" s="75">
        <f t="shared" si="0"/>
        <v>16</v>
      </c>
      <c r="AH11" s="75">
        <f t="shared" si="0"/>
        <v>0</v>
      </c>
      <c r="AJ11" s="76">
        <f>SUM(Z11:AI11)</f>
        <v>77</v>
      </c>
    </row>
    <row r="12" spans="1:43" ht="18.95" customHeight="1" x14ac:dyDescent="0.5">
      <c r="A12" s="33"/>
      <c r="B12" s="35" t="s">
        <v>18</v>
      </c>
      <c r="C12" s="60">
        <v>50.33</v>
      </c>
      <c r="D12" s="61"/>
      <c r="E12" s="60" t="s">
        <v>52</v>
      </c>
      <c r="F12" s="61"/>
      <c r="G12" s="60">
        <v>4.08</v>
      </c>
      <c r="H12" s="61"/>
      <c r="I12" s="60" t="s">
        <v>52</v>
      </c>
      <c r="J12" s="61"/>
      <c r="K12" s="60">
        <v>4.84</v>
      </c>
      <c r="L12" s="61"/>
      <c r="M12" s="60">
        <v>16.73</v>
      </c>
      <c r="N12" s="61"/>
      <c r="O12" s="60">
        <v>4.82</v>
      </c>
      <c r="P12" s="61"/>
      <c r="Q12" s="60">
        <v>15.53</v>
      </c>
      <c r="R12" s="61"/>
      <c r="S12" s="60">
        <v>4.33</v>
      </c>
      <c r="T12" s="61"/>
      <c r="U12" s="60" t="s">
        <v>52</v>
      </c>
      <c r="V12" s="1"/>
      <c r="Y12" s="77">
        <f>SUM(Z12:AH12)</f>
        <v>51</v>
      </c>
      <c r="Z12" s="77">
        <v>0</v>
      </c>
      <c r="AA12" s="77">
        <f>ROUNDDOWN(G12,0)</f>
        <v>4</v>
      </c>
      <c r="AB12" s="77">
        <v>0</v>
      </c>
      <c r="AC12" s="77">
        <v>5</v>
      </c>
      <c r="AD12" s="77">
        <v>17</v>
      </c>
      <c r="AE12" s="77">
        <v>5</v>
      </c>
      <c r="AF12" s="77">
        <v>16</v>
      </c>
      <c r="AG12" s="77">
        <f>ROUNDDOWN(S12,0)</f>
        <v>4</v>
      </c>
      <c r="AH12" s="77">
        <v>0</v>
      </c>
    </row>
    <row r="13" spans="1:43" ht="18" customHeight="1" x14ac:dyDescent="0.5">
      <c r="A13" s="7"/>
      <c r="B13" s="19" t="s">
        <v>4</v>
      </c>
      <c r="C13" s="60">
        <v>9.1999999999999993</v>
      </c>
      <c r="D13" s="61"/>
      <c r="E13" s="60" t="s">
        <v>52</v>
      </c>
      <c r="F13" s="61"/>
      <c r="G13" s="60" t="s">
        <v>52</v>
      </c>
      <c r="H13" s="61"/>
      <c r="I13" s="60" t="s">
        <v>52</v>
      </c>
      <c r="J13" s="61"/>
      <c r="K13" s="60" t="s">
        <v>52</v>
      </c>
      <c r="L13" s="61"/>
      <c r="M13" s="60">
        <v>4.2</v>
      </c>
      <c r="N13" s="61"/>
      <c r="O13" s="60">
        <v>1</v>
      </c>
      <c r="P13" s="61"/>
      <c r="Q13" s="60">
        <v>4</v>
      </c>
      <c r="R13" s="61"/>
      <c r="S13" s="60" t="s">
        <v>52</v>
      </c>
      <c r="T13" s="61"/>
      <c r="U13" s="60" t="s">
        <v>52</v>
      </c>
      <c r="V13" s="1"/>
      <c r="Y13" s="77">
        <f t="shared" ref="Y13:Y19" si="1">SUM(Z13:AH13)</f>
        <v>9</v>
      </c>
      <c r="Z13" s="77">
        <v>0</v>
      </c>
      <c r="AA13" s="77">
        <v>0</v>
      </c>
      <c r="AB13" s="77">
        <v>0</v>
      </c>
      <c r="AC13" s="77">
        <v>0</v>
      </c>
      <c r="AD13" s="77">
        <f t="shared" ref="AD13" si="2">ROUNDDOWN(M13,0)</f>
        <v>4</v>
      </c>
      <c r="AE13" s="77">
        <f t="shared" ref="AE13" si="3">ROUNDDOWN(O13,0)</f>
        <v>1</v>
      </c>
      <c r="AF13" s="77">
        <f t="shared" ref="AF13:AF15" si="4">ROUNDDOWN(Q13,0)</f>
        <v>4</v>
      </c>
      <c r="AG13" s="77">
        <v>0</v>
      </c>
      <c r="AH13" s="77">
        <v>0</v>
      </c>
    </row>
    <row r="14" spans="1:43" ht="18" customHeight="1" x14ac:dyDescent="0.5">
      <c r="A14" s="7"/>
      <c r="B14" s="19" t="s">
        <v>5</v>
      </c>
      <c r="C14" s="60">
        <v>4.2</v>
      </c>
      <c r="D14" s="61"/>
      <c r="E14" s="60" t="s">
        <v>52</v>
      </c>
      <c r="F14" s="61"/>
      <c r="G14" s="60" t="s">
        <v>52</v>
      </c>
      <c r="H14" s="61"/>
      <c r="I14" s="60" t="s">
        <v>52</v>
      </c>
      <c r="J14" s="61"/>
      <c r="K14" s="60" t="s">
        <v>52</v>
      </c>
      <c r="L14" s="61"/>
      <c r="M14" s="60" t="s">
        <v>52</v>
      </c>
      <c r="N14" s="61"/>
      <c r="O14" s="60" t="s">
        <v>52</v>
      </c>
      <c r="P14" s="61"/>
      <c r="Q14" s="60" t="s">
        <v>52</v>
      </c>
      <c r="R14" s="61"/>
      <c r="S14" s="60">
        <v>4.2</v>
      </c>
      <c r="T14" s="61"/>
      <c r="U14" s="60" t="s">
        <v>52</v>
      </c>
      <c r="V14" s="1"/>
      <c r="Y14" s="77">
        <f t="shared" si="1"/>
        <v>4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f t="shared" ref="AG14:AG17" si="5">ROUNDDOWN(S14,0)</f>
        <v>4</v>
      </c>
      <c r="AH14" s="77">
        <v>0</v>
      </c>
    </row>
    <row r="15" spans="1:43" ht="18" customHeight="1" x14ac:dyDescent="0.5">
      <c r="A15" s="7"/>
      <c r="B15" s="19" t="s">
        <v>6</v>
      </c>
      <c r="C15" s="60">
        <v>8.86</v>
      </c>
      <c r="D15" s="61"/>
      <c r="E15" s="60" t="s">
        <v>52</v>
      </c>
      <c r="F15" s="61"/>
      <c r="G15" s="60" t="s">
        <v>52</v>
      </c>
      <c r="H15" s="61"/>
      <c r="I15" s="60" t="s">
        <v>52</v>
      </c>
      <c r="J15" s="61"/>
      <c r="K15" s="60" t="s">
        <v>52</v>
      </c>
      <c r="L15" s="61"/>
      <c r="M15" s="60" t="s">
        <v>52</v>
      </c>
      <c r="N15" s="61"/>
      <c r="O15" s="60" t="s">
        <v>52</v>
      </c>
      <c r="P15" s="61"/>
      <c r="Q15" s="60">
        <v>5</v>
      </c>
      <c r="R15" s="61"/>
      <c r="S15" s="60">
        <v>3.86</v>
      </c>
      <c r="T15" s="61"/>
      <c r="U15" s="60" t="s">
        <v>52</v>
      </c>
      <c r="V15" s="1"/>
      <c r="Y15" s="77">
        <f t="shared" si="1"/>
        <v>9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f t="shared" si="4"/>
        <v>5</v>
      </c>
      <c r="AG15" s="77">
        <v>4</v>
      </c>
      <c r="AH15" s="77">
        <v>0</v>
      </c>
    </row>
    <row r="16" spans="1:43" ht="18" customHeight="1" x14ac:dyDescent="0.5">
      <c r="A16" s="7"/>
      <c r="B16" s="19" t="s">
        <v>7</v>
      </c>
      <c r="C16" s="60" t="s">
        <v>52</v>
      </c>
      <c r="D16" s="61"/>
      <c r="E16" s="60" t="s">
        <v>52</v>
      </c>
      <c r="F16" s="61"/>
      <c r="G16" s="60" t="s">
        <v>52</v>
      </c>
      <c r="H16" s="61"/>
      <c r="I16" s="60" t="s">
        <v>52</v>
      </c>
      <c r="J16" s="61"/>
      <c r="K16" s="60" t="s">
        <v>52</v>
      </c>
      <c r="L16" s="61"/>
      <c r="M16" s="60" t="s">
        <v>52</v>
      </c>
      <c r="N16" s="61"/>
      <c r="O16" s="60" t="s">
        <v>52</v>
      </c>
      <c r="P16" s="61"/>
      <c r="Q16" s="60" t="s">
        <v>52</v>
      </c>
      <c r="R16" s="61"/>
      <c r="S16" s="60" t="s">
        <v>52</v>
      </c>
      <c r="T16" s="61"/>
      <c r="U16" s="60" t="s">
        <v>52</v>
      </c>
      <c r="V16" s="1"/>
      <c r="Y16" s="77">
        <f t="shared" si="1"/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</row>
    <row r="17" spans="1:47" ht="18" customHeight="1" x14ac:dyDescent="0.5">
      <c r="A17" s="7"/>
      <c r="B17" s="19" t="s">
        <v>8</v>
      </c>
      <c r="C17" s="60">
        <v>4.2</v>
      </c>
      <c r="D17" s="61"/>
      <c r="E17" s="60" t="s">
        <v>52</v>
      </c>
      <c r="F17" s="61"/>
      <c r="G17" s="60" t="s">
        <v>52</v>
      </c>
      <c r="H17" s="61"/>
      <c r="I17" s="60" t="s">
        <v>52</v>
      </c>
      <c r="J17" s="61"/>
      <c r="K17" s="60" t="s">
        <v>52</v>
      </c>
      <c r="L17" s="61"/>
      <c r="M17" s="60" t="s">
        <v>52</v>
      </c>
      <c r="N17" s="61"/>
      <c r="O17" s="60" t="s">
        <v>52</v>
      </c>
      <c r="P17" s="61"/>
      <c r="Q17" s="60" t="s">
        <v>52</v>
      </c>
      <c r="R17" s="61"/>
      <c r="S17" s="60">
        <v>4.2</v>
      </c>
      <c r="T17" s="61"/>
      <c r="U17" s="60" t="s">
        <v>52</v>
      </c>
      <c r="V17" s="1"/>
      <c r="Y17" s="77">
        <f t="shared" si="1"/>
        <v>4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f t="shared" si="5"/>
        <v>4</v>
      </c>
      <c r="AH17" s="77">
        <v>0</v>
      </c>
    </row>
    <row r="18" spans="1:47" ht="18" customHeight="1" x14ac:dyDescent="0.5">
      <c r="A18" s="7"/>
      <c r="B18" s="19" t="s">
        <v>9</v>
      </c>
      <c r="C18" s="60" t="s">
        <v>52</v>
      </c>
      <c r="D18" s="61"/>
      <c r="E18" s="60" t="s">
        <v>52</v>
      </c>
      <c r="F18" s="61"/>
      <c r="G18" s="60" t="s">
        <v>52</v>
      </c>
      <c r="H18" s="61"/>
      <c r="I18" s="60" t="s">
        <v>52</v>
      </c>
      <c r="J18" s="61"/>
      <c r="K18" s="60" t="s">
        <v>52</v>
      </c>
      <c r="L18" s="61"/>
      <c r="M18" s="60" t="s">
        <v>52</v>
      </c>
      <c r="N18" s="61"/>
      <c r="O18" s="60" t="s">
        <v>52</v>
      </c>
      <c r="P18" s="61"/>
      <c r="Q18" s="60" t="s">
        <v>52</v>
      </c>
      <c r="R18" s="61"/>
      <c r="S18" s="60" t="s">
        <v>52</v>
      </c>
      <c r="T18" s="61"/>
      <c r="U18" s="60" t="s">
        <v>52</v>
      </c>
      <c r="V18" s="1"/>
      <c r="Y18" s="77">
        <f t="shared" si="1"/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</row>
    <row r="19" spans="1:47" ht="21" customHeight="1" x14ac:dyDescent="0.5">
      <c r="A19" s="7"/>
      <c r="B19" s="19" t="s">
        <v>46</v>
      </c>
      <c r="C19" s="60" t="s">
        <v>52</v>
      </c>
      <c r="D19" s="61"/>
      <c r="E19" s="60" t="s">
        <v>52</v>
      </c>
      <c r="F19" s="61"/>
      <c r="G19" s="60" t="s">
        <v>52</v>
      </c>
      <c r="H19" s="61"/>
      <c r="I19" s="60" t="s">
        <v>52</v>
      </c>
      <c r="J19" s="61"/>
      <c r="K19" s="60" t="s">
        <v>52</v>
      </c>
      <c r="L19" s="61"/>
      <c r="M19" s="60" t="s">
        <v>52</v>
      </c>
      <c r="N19" s="61"/>
      <c r="O19" s="60" t="s">
        <v>52</v>
      </c>
      <c r="P19" s="61"/>
      <c r="Q19" s="60" t="s">
        <v>52</v>
      </c>
      <c r="R19" s="61"/>
      <c r="S19" s="60" t="s">
        <v>52</v>
      </c>
      <c r="T19" s="61"/>
      <c r="U19" s="60" t="s">
        <v>52</v>
      </c>
      <c r="V19" s="1"/>
      <c r="Y19" s="77">
        <f t="shared" si="1"/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</row>
    <row r="20" spans="1:47" ht="3.75" customHeight="1" x14ac:dyDescent="0.5">
      <c r="A20" s="7"/>
      <c r="B20" s="17"/>
      <c r="C20" s="68"/>
      <c r="D20" s="61"/>
      <c r="E20" s="68"/>
      <c r="F20" s="61"/>
      <c r="G20" s="68"/>
      <c r="H20" s="61"/>
      <c r="I20" s="68"/>
      <c r="J20" s="61"/>
      <c r="K20" s="68"/>
      <c r="L20" s="61"/>
      <c r="M20" s="68"/>
      <c r="N20" s="61"/>
      <c r="O20" s="68"/>
      <c r="P20" s="61"/>
      <c r="Q20" s="68"/>
      <c r="R20" s="61"/>
      <c r="S20" s="68"/>
      <c r="T20" s="61"/>
      <c r="U20" s="68"/>
      <c r="V20" s="7"/>
    </row>
    <row r="21" spans="1:47" ht="21" customHeight="1" x14ac:dyDescent="0.5">
      <c r="A21" s="37" t="s">
        <v>21</v>
      </c>
      <c r="B21" s="34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13"/>
      <c r="AT21" s="2"/>
      <c r="AU21" s="2"/>
    </row>
    <row r="22" spans="1:47" ht="18" customHeight="1" x14ac:dyDescent="0.5">
      <c r="A22" s="32" t="s">
        <v>17</v>
      </c>
      <c r="B22" s="34"/>
      <c r="C22" s="68"/>
      <c r="D22" s="61"/>
      <c r="E22" s="68"/>
      <c r="F22" s="61"/>
      <c r="G22" s="68"/>
      <c r="H22" s="61"/>
      <c r="I22" s="68"/>
      <c r="J22" s="61"/>
      <c r="K22" s="68"/>
      <c r="L22" s="61"/>
      <c r="M22" s="68"/>
      <c r="N22" s="61"/>
      <c r="O22" s="68"/>
      <c r="P22" s="61"/>
      <c r="Q22" s="68"/>
      <c r="R22" s="61"/>
      <c r="S22" s="68"/>
      <c r="T22" s="61"/>
      <c r="U22" s="68"/>
      <c r="V22" s="13"/>
      <c r="AT22" s="2"/>
      <c r="AU22" s="2"/>
    </row>
    <row r="23" spans="1:47" ht="18" customHeight="1" x14ac:dyDescent="0.5">
      <c r="A23" s="33" t="s">
        <v>51</v>
      </c>
      <c r="B23" s="31"/>
      <c r="C23" s="64">
        <v>309.45</v>
      </c>
      <c r="D23" s="65"/>
      <c r="E23" s="64">
        <v>4.22</v>
      </c>
      <c r="F23" s="65"/>
      <c r="G23" s="64" t="s">
        <v>52</v>
      </c>
      <c r="H23" s="65"/>
      <c r="I23" s="64">
        <v>8.06</v>
      </c>
      <c r="J23" s="65"/>
      <c r="K23" s="64">
        <v>19.86</v>
      </c>
      <c r="L23" s="65"/>
      <c r="M23" s="64">
        <v>54.71</v>
      </c>
      <c r="N23" s="65"/>
      <c r="O23" s="64">
        <v>58.55</v>
      </c>
      <c r="P23" s="65"/>
      <c r="Q23" s="64">
        <v>104.74</v>
      </c>
      <c r="R23" s="65"/>
      <c r="S23" s="64">
        <v>51.28</v>
      </c>
      <c r="T23" s="65"/>
      <c r="U23" s="64">
        <v>8.0299999999999994</v>
      </c>
      <c r="V23" s="42"/>
      <c r="Y23" s="75">
        <f>SUM(Y24:Y31)</f>
        <v>309</v>
      </c>
      <c r="Z23" s="75">
        <f>SUM(Z24:Z31)</f>
        <v>4</v>
      </c>
      <c r="AA23" s="75">
        <f t="shared" ref="AA23:AH23" si="6">SUM(AA24:AA31)</f>
        <v>0</v>
      </c>
      <c r="AB23" s="75">
        <f t="shared" si="6"/>
        <v>8</v>
      </c>
      <c r="AC23" s="75">
        <f t="shared" si="6"/>
        <v>20</v>
      </c>
      <c r="AD23" s="75">
        <f t="shared" si="6"/>
        <v>55</v>
      </c>
      <c r="AE23" s="75">
        <f t="shared" si="6"/>
        <v>59</v>
      </c>
      <c r="AF23" s="75">
        <f t="shared" si="6"/>
        <v>104</v>
      </c>
      <c r="AG23" s="75">
        <f t="shared" si="6"/>
        <v>51</v>
      </c>
      <c r="AH23" s="75">
        <f t="shared" si="6"/>
        <v>8</v>
      </c>
      <c r="AJ23" s="76">
        <f>SUM(Z23:AI23)</f>
        <v>309</v>
      </c>
      <c r="AT23" s="2"/>
      <c r="AU23" s="2"/>
    </row>
    <row r="24" spans="1:47" ht="20.100000000000001" customHeight="1" x14ac:dyDescent="0.5">
      <c r="A24" s="33"/>
      <c r="B24" s="35" t="s">
        <v>18</v>
      </c>
      <c r="C24" s="60">
        <v>14.15</v>
      </c>
      <c r="D24" s="61"/>
      <c r="E24" s="60" t="s">
        <v>52</v>
      </c>
      <c r="F24" s="61"/>
      <c r="G24" s="60" t="s">
        <v>52</v>
      </c>
      <c r="H24" s="61"/>
      <c r="I24" s="60" t="s">
        <v>52</v>
      </c>
      <c r="J24" s="61"/>
      <c r="K24" s="60">
        <v>8.1</v>
      </c>
      <c r="L24" s="61"/>
      <c r="M24" s="60">
        <v>4.8</v>
      </c>
      <c r="N24" s="61"/>
      <c r="O24" s="60">
        <v>1.25</v>
      </c>
      <c r="P24" s="61"/>
      <c r="Q24" s="60" t="s">
        <v>52</v>
      </c>
      <c r="R24" s="61"/>
      <c r="S24" s="60" t="s">
        <v>52</v>
      </c>
      <c r="T24" s="61"/>
      <c r="U24" s="60" t="s">
        <v>52</v>
      </c>
      <c r="V24" s="1"/>
      <c r="Y24" s="77">
        <f>SUM(Z24:AH24)</f>
        <v>14</v>
      </c>
      <c r="Z24" s="77">
        <v>0</v>
      </c>
      <c r="AA24" s="77">
        <v>0</v>
      </c>
      <c r="AB24" s="77">
        <v>0</v>
      </c>
      <c r="AC24" s="77">
        <f>ROUNDDOWN(K24,0)</f>
        <v>8</v>
      </c>
      <c r="AD24" s="77">
        <v>5</v>
      </c>
      <c r="AE24" s="77">
        <f>ROUNDDOWN(O24,0)</f>
        <v>1</v>
      </c>
      <c r="AF24" s="77">
        <v>0</v>
      </c>
      <c r="AG24" s="77">
        <v>0</v>
      </c>
      <c r="AH24" s="77">
        <v>0</v>
      </c>
      <c r="AT24" s="2"/>
      <c r="AU24" s="2"/>
    </row>
    <row r="25" spans="1:47" ht="18" customHeight="1" x14ac:dyDescent="0.5">
      <c r="A25" s="7"/>
      <c r="B25" s="19" t="s">
        <v>4</v>
      </c>
      <c r="C25" s="60">
        <v>35.31</v>
      </c>
      <c r="D25" s="61"/>
      <c r="E25" s="60">
        <v>4.22</v>
      </c>
      <c r="F25" s="61"/>
      <c r="G25" s="60" t="s">
        <v>52</v>
      </c>
      <c r="H25" s="61"/>
      <c r="I25" s="60" t="s">
        <v>52</v>
      </c>
      <c r="J25" s="61"/>
      <c r="K25" s="60">
        <v>4.0199999999999996</v>
      </c>
      <c r="L25" s="61"/>
      <c r="M25" s="60">
        <v>12.55</v>
      </c>
      <c r="N25" s="61"/>
      <c r="O25" s="60">
        <v>3.84</v>
      </c>
      <c r="P25" s="61"/>
      <c r="Q25" s="60">
        <v>6.67</v>
      </c>
      <c r="R25" s="61"/>
      <c r="S25" s="60">
        <v>4.01</v>
      </c>
      <c r="T25" s="61"/>
      <c r="U25" s="60" t="s">
        <v>52</v>
      </c>
      <c r="V25" s="1"/>
      <c r="Y25" s="77">
        <f t="shared" ref="Y25:Y30" si="7">SUM(Z25:AH25)</f>
        <v>36</v>
      </c>
      <c r="Z25" s="77">
        <f t="shared" ref="Z25" si="8">ROUNDDOWN(E25,0)</f>
        <v>4</v>
      </c>
      <c r="AA25" s="77">
        <v>0</v>
      </c>
      <c r="AB25" s="77">
        <v>0</v>
      </c>
      <c r="AC25" s="77">
        <f t="shared" ref="AC25" si="9">ROUNDDOWN(K25,0)</f>
        <v>4</v>
      </c>
      <c r="AD25" s="77">
        <v>13</v>
      </c>
      <c r="AE25" s="77">
        <v>4</v>
      </c>
      <c r="AF25" s="77">
        <v>7</v>
      </c>
      <c r="AG25" s="77">
        <f t="shared" ref="AG25:AG30" si="10">ROUNDDOWN(S25,0)</f>
        <v>4</v>
      </c>
      <c r="AH25" s="77">
        <v>0</v>
      </c>
      <c r="AT25" s="2"/>
      <c r="AU25" s="2"/>
    </row>
    <row r="26" spans="1:47" ht="17.25" customHeight="1" x14ac:dyDescent="0.5">
      <c r="A26" s="7"/>
      <c r="B26" s="19" t="s">
        <v>5</v>
      </c>
      <c r="C26" s="60">
        <v>22.95</v>
      </c>
      <c r="D26" s="61"/>
      <c r="E26" s="60" t="s">
        <v>52</v>
      </c>
      <c r="F26" s="61"/>
      <c r="G26" s="60" t="s">
        <v>52</v>
      </c>
      <c r="H26" s="61"/>
      <c r="I26" s="60">
        <v>4.0599999999999996</v>
      </c>
      <c r="J26" s="61"/>
      <c r="K26" s="60">
        <v>3.88</v>
      </c>
      <c r="L26" s="61"/>
      <c r="M26" s="60">
        <v>4</v>
      </c>
      <c r="N26" s="61"/>
      <c r="O26" s="60">
        <v>11.01</v>
      </c>
      <c r="P26" s="61"/>
      <c r="Q26" s="60" t="s">
        <v>52</v>
      </c>
      <c r="R26" s="61"/>
      <c r="S26" s="60" t="s">
        <v>52</v>
      </c>
      <c r="T26" s="61"/>
      <c r="U26" s="60" t="s">
        <v>52</v>
      </c>
      <c r="V26" s="1"/>
      <c r="Y26" s="77">
        <f t="shared" si="7"/>
        <v>23</v>
      </c>
      <c r="Z26" s="77">
        <v>0</v>
      </c>
      <c r="AA26" s="77">
        <v>0</v>
      </c>
      <c r="AB26" s="77">
        <f t="shared" ref="AB26:AB28" si="11">ROUNDDOWN(I26,0)</f>
        <v>4</v>
      </c>
      <c r="AC26" s="77">
        <v>4</v>
      </c>
      <c r="AD26" s="77">
        <f t="shared" ref="AD26:AD30" si="12">ROUNDDOWN(M26,0)</f>
        <v>4</v>
      </c>
      <c r="AE26" s="77">
        <f t="shared" ref="AE26:AE28" si="13">ROUNDDOWN(O26,0)</f>
        <v>11</v>
      </c>
      <c r="AF26" s="77">
        <v>0</v>
      </c>
      <c r="AG26" s="77">
        <v>0</v>
      </c>
      <c r="AH26" s="77">
        <v>0</v>
      </c>
      <c r="AT26" s="2"/>
      <c r="AU26" s="2"/>
    </row>
    <row r="27" spans="1:47" ht="17.25" customHeight="1" x14ac:dyDescent="0.5">
      <c r="A27" s="7"/>
      <c r="B27" s="19" t="s">
        <v>6</v>
      </c>
      <c r="C27" s="60">
        <v>54.8</v>
      </c>
      <c r="D27" s="61"/>
      <c r="E27" s="60" t="s">
        <v>52</v>
      </c>
      <c r="F27" s="61"/>
      <c r="G27" s="60" t="s">
        <v>52</v>
      </c>
      <c r="H27" s="61"/>
      <c r="I27" s="60" t="s">
        <v>52</v>
      </c>
      <c r="J27" s="61"/>
      <c r="K27" s="60" t="s">
        <v>52</v>
      </c>
      <c r="L27" s="61"/>
      <c r="M27" s="60">
        <v>5.21</v>
      </c>
      <c r="N27" s="61"/>
      <c r="O27" s="60">
        <v>20.3</v>
      </c>
      <c r="P27" s="61"/>
      <c r="Q27" s="60">
        <v>21.57</v>
      </c>
      <c r="R27" s="61"/>
      <c r="S27" s="60">
        <v>7.72</v>
      </c>
      <c r="T27" s="61"/>
      <c r="U27" s="60" t="s">
        <v>52</v>
      </c>
      <c r="V27" s="1"/>
      <c r="Y27" s="77">
        <f t="shared" si="7"/>
        <v>56</v>
      </c>
      <c r="Z27" s="77">
        <v>0</v>
      </c>
      <c r="AA27" s="77">
        <v>0</v>
      </c>
      <c r="AB27" s="77">
        <v>0</v>
      </c>
      <c r="AC27" s="77">
        <v>0</v>
      </c>
      <c r="AD27" s="77">
        <f t="shared" si="12"/>
        <v>5</v>
      </c>
      <c r="AE27" s="77">
        <v>21</v>
      </c>
      <c r="AF27" s="77">
        <v>22</v>
      </c>
      <c r="AG27" s="77">
        <v>8</v>
      </c>
      <c r="AH27" s="77">
        <v>0</v>
      </c>
      <c r="AT27" s="2"/>
      <c r="AU27" s="2"/>
    </row>
    <row r="28" spans="1:47" ht="17.25" customHeight="1" x14ac:dyDescent="0.5">
      <c r="A28" s="7"/>
      <c r="B28" s="19" t="s">
        <v>7</v>
      </c>
      <c r="C28" s="60">
        <v>78.989999999999995</v>
      </c>
      <c r="D28" s="61"/>
      <c r="E28" s="60" t="s">
        <v>52</v>
      </c>
      <c r="F28" s="61"/>
      <c r="G28" s="60" t="s">
        <v>52</v>
      </c>
      <c r="H28" s="61"/>
      <c r="I28" s="60">
        <v>4</v>
      </c>
      <c r="J28" s="61"/>
      <c r="K28" s="60" t="s">
        <v>52</v>
      </c>
      <c r="L28" s="61"/>
      <c r="M28" s="60">
        <v>12.05</v>
      </c>
      <c r="N28" s="61"/>
      <c r="O28" s="60">
        <v>22.15</v>
      </c>
      <c r="P28" s="61"/>
      <c r="Q28" s="60">
        <v>23.33</v>
      </c>
      <c r="R28" s="61"/>
      <c r="S28" s="60">
        <v>13.29</v>
      </c>
      <c r="T28" s="61"/>
      <c r="U28" s="60">
        <v>4.17</v>
      </c>
      <c r="V28" s="1"/>
      <c r="Y28" s="77">
        <f t="shared" si="7"/>
        <v>78</v>
      </c>
      <c r="Z28" s="77">
        <v>0</v>
      </c>
      <c r="AA28" s="77">
        <v>0</v>
      </c>
      <c r="AB28" s="77">
        <f t="shared" si="11"/>
        <v>4</v>
      </c>
      <c r="AC28" s="77">
        <v>0</v>
      </c>
      <c r="AD28" s="77">
        <f t="shared" si="12"/>
        <v>12</v>
      </c>
      <c r="AE28" s="77">
        <f t="shared" si="13"/>
        <v>22</v>
      </c>
      <c r="AF28" s="77">
        <f t="shared" ref="AF28" si="14">ROUNDDOWN(Q28,0)</f>
        <v>23</v>
      </c>
      <c r="AG28" s="77">
        <f t="shared" si="10"/>
        <v>13</v>
      </c>
      <c r="AH28" s="77">
        <f t="shared" ref="AH28" si="15">ROUNDDOWN(U28,0)</f>
        <v>4</v>
      </c>
      <c r="AT28" s="2"/>
      <c r="AU28" s="2"/>
    </row>
    <row r="29" spans="1:47" ht="17.25" customHeight="1" x14ac:dyDescent="0.5">
      <c r="A29" s="7"/>
      <c r="B29" s="19" t="s">
        <v>8</v>
      </c>
      <c r="C29" s="60">
        <v>53.98</v>
      </c>
      <c r="D29" s="61"/>
      <c r="E29" s="60" t="s">
        <v>52</v>
      </c>
      <c r="F29" s="61"/>
      <c r="G29" s="60" t="s">
        <v>52</v>
      </c>
      <c r="H29" s="61"/>
      <c r="I29" s="60" t="s">
        <v>52</v>
      </c>
      <c r="J29" s="61"/>
      <c r="K29" s="60">
        <v>3.85</v>
      </c>
      <c r="L29" s="61"/>
      <c r="M29" s="60">
        <v>11.67</v>
      </c>
      <c r="N29" s="61"/>
      <c r="O29" s="60" t="s">
        <v>52</v>
      </c>
      <c r="P29" s="61"/>
      <c r="Q29" s="60">
        <v>21.59</v>
      </c>
      <c r="R29" s="61"/>
      <c r="S29" s="60">
        <v>13.01</v>
      </c>
      <c r="T29" s="61"/>
      <c r="U29" s="60">
        <v>3.86</v>
      </c>
      <c r="V29" s="1"/>
      <c r="Y29" s="77">
        <f t="shared" si="7"/>
        <v>54</v>
      </c>
      <c r="Z29" s="77">
        <v>0</v>
      </c>
      <c r="AA29" s="77">
        <v>0</v>
      </c>
      <c r="AB29" s="77">
        <v>0</v>
      </c>
      <c r="AC29" s="77">
        <v>4</v>
      </c>
      <c r="AD29" s="77">
        <v>12</v>
      </c>
      <c r="AE29" s="77">
        <v>0</v>
      </c>
      <c r="AF29" s="77">
        <v>21</v>
      </c>
      <c r="AG29" s="77">
        <f t="shared" si="10"/>
        <v>13</v>
      </c>
      <c r="AH29" s="77">
        <v>4</v>
      </c>
      <c r="AT29" s="2"/>
      <c r="AU29" s="2"/>
    </row>
    <row r="30" spans="1:47" ht="17.25" customHeight="1" x14ac:dyDescent="0.5">
      <c r="A30" s="7"/>
      <c r="B30" s="19" t="s">
        <v>9</v>
      </c>
      <c r="C30" s="60">
        <v>49.29</v>
      </c>
      <c r="D30" s="61"/>
      <c r="E30" s="60" t="s">
        <v>52</v>
      </c>
      <c r="F30" s="61"/>
      <c r="G30" s="60" t="s">
        <v>52</v>
      </c>
      <c r="H30" s="61"/>
      <c r="I30" s="60" t="s">
        <v>52</v>
      </c>
      <c r="J30" s="61"/>
      <c r="K30" s="60" t="s">
        <v>52</v>
      </c>
      <c r="L30" s="61"/>
      <c r="M30" s="60">
        <v>4.43</v>
      </c>
      <c r="N30" s="61"/>
      <c r="O30" s="60" t="s">
        <v>52</v>
      </c>
      <c r="P30" s="61"/>
      <c r="Q30" s="60">
        <v>31.59</v>
      </c>
      <c r="R30" s="61"/>
      <c r="S30" s="60">
        <v>13.27</v>
      </c>
      <c r="T30" s="61"/>
      <c r="U30" s="60" t="s">
        <v>52</v>
      </c>
      <c r="V30" s="1"/>
      <c r="Y30" s="77">
        <f t="shared" si="7"/>
        <v>48</v>
      </c>
      <c r="Z30" s="77">
        <v>0</v>
      </c>
      <c r="AA30" s="77">
        <v>0</v>
      </c>
      <c r="AB30" s="77">
        <v>0</v>
      </c>
      <c r="AC30" s="77">
        <v>0</v>
      </c>
      <c r="AD30" s="77">
        <f t="shared" si="12"/>
        <v>4</v>
      </c>
      <c r="AE30" s="77">
        <v>0</v>
      </c>
      <c r="AF30" s="77">
        <v>31</v>
      </c>
      <c r="AG30" s="77">
        <f t="shared" si="10"/>
        <v>13</v>
      </c>
      <c r="AH30" s="77">
        <v>0</v>
      </c>
      <c r="AT30" s="2"/>
      <c r="AU30" s="2"/>
    </row>
    <row r="31" spans="1:47" ht="20.100000000000001" customHeight="1" x14ac:dyDescent="0.5">
      <c r="A31" s="7"/>
      <c r="B31" s="19" t="s">
        <v>46</v>
      </c>
      <c r="C31" s="60" t="s">
        <v>52</v>
      </c>
      <c r="D31" s="61"/>
      <c r="E31" s="60" t="s">
        <v>52</v>
      </c>
      <c r="F31" s="61"/>
      <c r="G31" s="60" t="s">
        <v>52</v>
      </c>
      <c r="H31" s="61"/>
      <c r="I31" s="60" t="s">
        <v>52</v>
      </c>
      <c r="J31" s="61"/>
      <c r="K31" s="60" t="s">
        <v>52</v>
      </c>
      <c r="L31" s="61"/>
      <c r="M31" s="60" t="s">
        <v>52</v>
      </c>
      <c r="N31" s="61"/>
      <c r="O31" s="60" t="s">
        <v>52</v>
      </c>
      <c r="P31" s="61"/>
      <c r="Q31" s="60" t="s">
        <v>52</v>
      </c>
      <c r="R31" s="61"/>
      <c r="S31" s="60" t="s">
        <v>52</v>
      </c>
      <c r="T31" s="61"/>
      <c r="U31" s="60" t="s">
        <v>52</v>
      </c>
      <c r="V31" s="1"/>
      <c r="Y31" s="77">
        <f t="shared" ref="Y31" si="16">SUM(Z31:AH31)</f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T31" s="2"/>
      <c r="AU31" s="2"/>
    </row>
    <row r="32" spans="1:47" ht="3.75" customHeight="1" x14ac:dyDescent="0.5">
      <c r="A32" s="7"/>
      <c r="B32" s="17"/>
      <c r="C32" s="13"/>
      <c r="D32" s="13"/>
      <c r="E32" s="13"/>
      <c r="F32" s="13"/>
      <c r="G32" s="13"/>
      <c r="H32" s="13"/>
      <c r="I32" s="1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21" customHeight="1" x14ac:dyDescent="0.45">
      <c r="A33" s="7"/>
      <c r="B33" s="7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7"/>
    </row>
    <row r="34" spans="1:22" ht="34.5" customHeight="1" x14ac:dyDescent="0.45"/>
    <row r="41" spans="1:22" ht="21" customHeight="1" x14ac:dyDescent="0.45"/>
    <row r="43" spans="1:22" ht="21" customHeight="1" x14ac:dyDescent="0.45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ตาราง 20.2</vt:lpstr>
      <vt:lpstr>ตาราง 20.2(ต่อ1)</vt:lpstr>
      <vt:lpstr>ตาราง 20.2 (ต่อ2)</vt:lpstr>
      <vt:lpstr>ตาราง 20.2 (ต่อ3)</vt:lpstr>
      <vt:lpstr>'ตาราง 20.2'!Print_Area</vt:lpstr>
      <vt:lpstr>'ตาราง 20.2 (ต่อ2)'!Print_Area</vt:lpstr>
      <vt:lpstr>'ตาราง 20.2 (ต่อ3)'!Print_Area</vt:lpstr>
      <vt:lpstr>'ตาราง 20.2(ต่อ1)'!Print_Area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2015-01-19T04:29:48Z</cp:lastPrinted>
  <dcterms:created xsi:type="dcterms:W3CDTF">1999-10-22T10:07:44Z</dcterms:created>
  <dcterms:modified xsi:type="dcterms:W3CDTF">2015-02-20T08:30:22Z</dcterms:modified>
</cp:coreProperties>
</file>