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90" yWindow="285" windowWidth="9885" windowHeight="7380" tabRatio="680" firstSheet="1" activeTab="1"/>
  </bookViews>
  <sheets>
    <sheet name="laroux" sheetId="1" state="veryHidden" r:id="rId1"/>
    <sheet name="ตาราง 18.2" sheetId="3588" r:id="rId2"/>
  </sheets>
  <definedNames>
    <definedName name="_xlnm.Print_Area" localSheetId="1">'ตาราง 18.2'!$A$1:$Z$20</definedName>
  </definedNames>
  <calcPr calcId="144525"/>
</workbook>
</file>

<file path=xl/calcChain.xml><?xml version="1.0" encoding="utf-8"?>
<calcChain xmlns="http://schemas.openxmlformats.org/spreadsheetml/2006/main">
  <c r="AM12" i="3588" l="1"/>
  <c r="AC12" i="3588" s="1"/>
  <c r="AF12" i="3588"/>
  <c r="AD12" i="3588" s="1"/>
  <c r="AC14" i="3588"/>
  <c r="AF11" i="3588"/>
  <c r="AJ11" i="3588"/>
  <c r="AK11" i="3588"/>
  <c r="AN11" i="3588"/>
  <c r="AJ13" i="3588"/>
  <c r="AK13" i="3588"/>
  <c r="AC13" i="3588" s="1"/>
  <c r="AL13" i="3588"/>
  <c r="AM13" i="3588"/>
  <c r="AN13" i="3588"/>
  <c r="AH14" i="3588"/>
  <c r="AH11" i="3588" s="1"/>
  <c r="AL14" i="3588"/>
  <c r="AE15" i="3588"/>
  <c r="AE11" i="3588" s="1"/>
  <c r="AF15" i="3588"/>
  <c r="AD15" i="3588" s="1"/>
  <c r="AE16" i="3588"/>
  <c r="AI16" i="3588"/>
  <c r="AJ16" i="3588"/>
  <c r="AD16" i="3588" s="1"/>
  <c r="AK16" i="3588"/>
  <c r="AM11" i="3588"/>
  <c r="AF17" i="3588"/>
  <c r="AH17" i="3588"/>
  <c r="AD17" i="3588" s="1"/>
  <c r="AJ17" i="3588"/>
  <c r="AK17" i="3588"/>
  <c r="AL17" i="3588"/>
  <c r="AM17" i="3588"/>
  <c r="AG18" i="3588"/>
  <c r="AC18" i="3588" s="1"/>
  <c r="AI18" i="3588"/>
  <c r="AL18" i="3588"/>
  <c r="AD18" i="3588" s="1"/>
  <c r="AE19" i="3588"/>
  <c r="AC19" i="3588"/>
  <c r="AH19" i="3588"/>
  <c r="AD19" i="3588" s="1"/>
  <c r="AI19" i="3588"/>
  <c r="AJ19" i="3588"/>
  <c r="AK19" i="3588"/>
  <c r="AN12" i="3588"/>
  <c r="AL12" i="3588"/>
  <c r="AH12" i="3588"/>
  <c r="AL11" i="3588" l="1"/>
  <c r="AI11" i="3588"/>
  <c r="AG11" i="3588"/>
  <c r="AC15" i="3588"/>
  <c r="AC17" i="3588"/>
  <c r="AC11" i="3588" s="1"/>
  <c r="AC16" i="3588"/>
  <c r="AP11" i="3588"/>
  <c r="AO11" i="3588"/>
  <c r="AD13" i="3588"/>
  <c r="AD14" i="3588"/>
  <c r="AD11" i="3588" l="1"/>
</calcChain>
</file>

<file path=xl/sharedStrings.xml><?xml version="1.0" encoding="utf-8"?>
<sst xmlns="http://schemas.openxmlformats.org/spreadsheetml/2006/main" count="56" uniqueCount="29">
  <si>
    <t>Area</t>
  </si>
  <si>
    <t>จำนวน</t>
  </si>
  <si>
    <t>เนื้อที่</t>
  </si>
  <si>
    <t>1  คน</t>
  </si>
  <si>
    <t>2 - 3  คน</t>
  </si>
  <si>
    <t>4 - 5  คน</t>
  </si>
  <si>
    <t>6 - 9  คน</t>
  </si>
  <si>
    <t>10  คนขึ้นไป</t>
  </si>
  <si>
    <t>ขนาดครัวเรือนผู้ถือครอง  Size of holder's household</t>
  </si>
  <si>
    <t xml:space="preserve">               2       -       5</t>
  </si>
  <si>
    <t xml:space="preserve">               6       -       9</t>
  </si>
  <si>
    <t xml:space="preserve">              10       -      19</t>
  </si>
  <si>
    <t xml:space="preserve">              20       -      39</t>
  </si>
  <si>
    <t xml:space="preserve">              40       -      59</t>
  </si>
  <si>
    <t xml:space="preserve">              60       -     139</t>
  </si>
  <si>
    <t xml:space="preserve">                          เนื้อที่   :  ไร่</t>
  </si>
  <si>
    <t xml:space="preserve">                           Area   :  Rai</t>
  </si>
  <si>
    <t>persons</t>
  </si>
  <si>
    <t>persons and over</t>
  </si>
  <si>
    <t>person</t>
  </si>
  <si>
    <t>Number</t>
  </si>
  <si>
    <t xml:space="preserve">รวม  Total   </t>
  </si>
  <si>
    <t xml:space="preserve">             ต่ำกว่า  Under  2</t>
  </si>
  <si>
    <t xml:space="preserve">                 รวม                  Total </t>
  </si>
  <si>
    <t xml:space="preserve">     ขนาดเนื้อที่ถือครองทั้งสิ้น (ไร่)       Size of total area of holdings (rai)</t>
  </si>
  <si>
    <t xml:space="preserve">             140  ขึ้นไป  and over</t>
  </si>
  <si>
    <t xml:space="preserve">           -</t>
  </si>
  <si>
    <t>ตาราง   18.2   จำนวนผู้ถือครองและเนื้อที่ถือครองทำการเกษตร  จำแนกตามขนาดครัวเรือนผู้ถือครอง และขนาดเนื้อที่ถือครองทั้งสิ้น</t>
  </si>
  <si>
    <t>TabLe  18.2   Number and area of holdings by size of holder's household and size of total area of holding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</si>
</sst>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4"/>
      <name val="AngsanaUPC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color theme="0"/>
      <name val="TH SarabunPSK"/>
      <family val="2"/>
    </font>
    <font>
      <sz val="14"/>
      <color theme="0"/>
      <name val="TH SarabunPSK"/>
      <family val="2"/>
    </font>
    <font>
      <sz val="13"/>
      <color theme="0"/>
      <name val="TH SarabunPSK"/>
      <family val="2"/>
    </font>
    <font>
      <b/>
      <sz val="14"/>
      <color theme="0"/>
      <name val="TH SarabunPSK"/>
      <family val="2"/>
    </font>
    <font>
      <b/>
      <sz val="13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3" fontId="2" fillId="0" borderId="0" xfId="0" applyNumberFormat="1" applyFont="1" applyBorder="1" applyAlignment="1">
      <alignment horizontal="right" wrapText="1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Border="1" applyAlignment="1">
      <alignment horizontal="center"/>
    </xf>
    <xf numFmtId="0" fontId="2" fillId="0" borderId="0" xfId="0" applyFont="1" applyBorder="1"/>
    <xf numFmtId="0" fontId="5" fillId="2" borderId="0" xfId="0" applyFont="1" applyFill="1"/>
    <xf numFmtId="0" fontId="5" fillId="0" borderId="0" xfId="0" applyFont="1" applyBorder="1"/>
    <xf numFmtId="0" fontId="5" fillId="0" borderId="0" xfId="0" applyFont="1"/>
    <xf numFmtId="0" fontId="6" fillId="0" borderId="1" xfId="0" applyFont="1" applyBorder="1"/>
    <xf numFmtId="0" fontId="6" fillId="0" borderId="0" xfId="0" applyFont="1" applyBorder="1" applyAlignment="1">
      <alignment horizontal="center"/>
    </xf>
    <xf numFmtId="3" fontId="6" fillId="0" borderId="0" xfId="1" applyNumberFormat="1" applyFont="1" applyBorder="1" applyAlignment="1">
      <alignment horizontal="center"/>
    </xf>
    <xf numFmtId="0" fontId="6" fillId="0" borderId="0" xfId="0" applyFont="1" applyBorder="1"/>
    <xf numFmtId="0" fontId="5" fillId="0" borderId="0" xfId="0" applyFont="1" applyBorder="1" applyAlignment="1"/>
    <xf numFmtId="0" fontId="2" fillId="0" borderId="3" xfId="0" applyFont="1" applyBorder="1"/>
    <xf numFmtId="0" fontId="5" fillId="0" borderId="3" xfId="0" applyFont="1" applyBorder="1"/>
    <xf numFmtId="0" fontId="5" fillId="0" borderId="7" xfId="0" applyFont="1" applyBorder="1" applyAlignment="1">
      <alignment horizontal="left"/>
    </xf>
    <xf numFmtId="0" fontId="2" fillId="0" borderId="7" xfId="0" applyFont="1" applyBorder="1"/>
    <xf numFmtId="0" fontId="2" fillId="0" borderId="8" xfId="0" applyFont="1" applyBorder="1"/>
    <xf numFmtId="3" fontId="6" fillId="0" borderId="0" xfId="0" applyNumberFormat="1" applyFont="1" applyBorder="1" applyAlignment="1">
      <alignment horizontal="right" wrapText="1"/>
    </xf>
    <xf numFmtId="0" fontId="4" fillId="0" borderId="0" xfId="0" applyFont="1" applyAlignment="1">
      <alignment horizontal="right"/>
    </xf>
    <xf numFmtId="3" fontId="2" fillId="0" borderId="0" xfId="0" applyNumberFormat="1" applyFont="1"/>
    <xf numFmtId="3" fontId="5" fillId="0" borderId="0" xfId="0" applyNumberFormat="1" applyFont="1" applyBorder="1"/>
    <xf numFmtId="3" fontId="5" fillId="0" borderId="0" xfId="0" applyNumberFormat="1" applyFont="1"/>
    <xf numFmtId="0" fontId="6" fillId="0" borderId="9" xfId="0" applyFont="1" applyBorder="1"/>
    <xf numFmtId="3" fontId="6" fillId="0" borderId="0" xfId="0" applyNumberFormat="1" applyFont="1"/>
    <xf numFmtId="3" fontId="7" fillId="0" borderId="0" xfId="0" applyNumberFormat="1" applyFont="1" applyBorder="1"/>
    <xf numFmtId="0" fontId="7" fillId="0" borderId="0" xfId="0" applyFont="1" applyBorder="1"/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/>
    <xf numFmtId="3" fontId="11" fillId="0" borderId="0" xfId="1" applyNumberFormat="1" applyFont="1" applyFill="1" applyBorder="1" applyAlignment="1">
      <alignment horizontal="center"/>
    </xf>
    <xf numFmtId="3" fontId="12" fillId="0" borderId="0" xfId="0" applyNumberFormat="1" applyFont="1" applyFill="1" applyBorder="1"/>
    <xf numFmtId="0" fontId="12" fillId="0" borderId="0" xfId="0" applyFont="1" applyFill="1" applyBorder="1"/>
    <xf numFmtId="0" fontId="10" fillId="0" borderId="0" xfId="0" applyFont="1" applyFill="1" applyBorder="1"/>
    <xf numFmtId="3" fontId="10" fillId="0" borderId="0" xfId="0" applyNumberFormat="1" applyFont="1" applyFill="1" applyBorder="1"/>
    <xf numFmtId="0" fontId="10" fillId="0" borderId="0" xfId="0" applyFont="1" applyFill="1" applyBorder="1" applyAlignment="1"/>
    <xf numFmtId="0" fontId="2" fillId="0" borderId="0" xfId="0" applyFont="1" applyAlignment="1">
      <alignment horizontal="right" vertical="center" textRotation="180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Normal" xfId="0" builtinId="0"/>
    <cellStyle name="ปกติ_ตาราง 16.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6"/>
  <sheetViews>
    <sheetView showGridLines="0" tabSelected="1" defaultGridColor="0" colorId="12" zoomScaleNormal="100" workbookViewId="0">
      <selection activeCell="BM11" sqref="BM11"/>
    </sheetView>
  </sheetViews>
  <sheetFormatPr defaultRowHeight="18.75" x14ac:dyDescent="0.45"/>
  <cols>
    <col min="1" max="1" width="3.33203125" style="2" customWidth="1"/>
    <col min="2" max="2" width="31" style="2" customWidth="1"/>
    <col min="3" max="3" width="11.33203125" style="2" customWidth="1"/>
    <col min="4" max="4" width="1.5" style="2" customWidth="1"/>
    <col min="5" max="5" width="12" style="2" customWidth="1"/>
    <col min="6" max="6" width="2" style="2" customWidth="1"/>
    <col min="7" max="7" width="10.5" style="2" customWidth="1"/>
    <col min="8" max="8" width="1.5" style="2" customWidth="1"/>
    <col min="9" max="9" width="11.5" style="2" customWidth="1"/>
    <col min="10" max="10" width="1.6640625" style="2" customWidth="1"/>
    <col min="11" max="11" width="10.6640625" style="2" customWidth="1"/>
    <col min="12" max="12" width="1.5" style="2" customWidth="1"/>
    <col min="13" max="13" width="10.83203125" style="2" customWidth="1"/>
    <col min="14" max="14" width="2" style="2" customWidth="1"/>
    <col min="15" max="15" width="9.6640625" style="2" customWidth="1"/>
    <col min="16" max="16" width="1.5" style="2" customWidth="1"/>
    <col min="17" max="17" width="10.1640625" style="2" customWidth="1"/>
    <col min="18" max="18" width="1.5" style="2" customWidth="1"/>
    <col min="19" max="19" width="9.83203125" style="2" customWidth="1"/>
    <col min="20" max="20" width="1.5" style="2" customWidth="1"/>
    <col min="21" max="21" width="10.33203125" style="2" customWidth="1"/>
    <col min="22" max="22" width="1.5" style="2" customWidth="1"/>
    <col min="23" max="23" width="8.6640625" style="2" customWidth="1"/>
    <col min="24" max="24" width="1.5" style="2" customWidth="1"/>
    <col min="25" max="25" width="8.5" style="2" customWidth="1"/>
    <col min="26" max="26" width="1.5" style="2" customWidth="1"/>
    <col min="27" max="27" width="4" style="2" customWidth="1"/>
    <col min="28" max="28" width="12" style="30" hidden="1" customWidth="1"/>
    <col min="29" max="47" width="0" style="30" hidden="1" customWidth="1"/>
    <col min="48" max="48" width="0" style="2" hidden="1" customWidth="1"/>
    <col min="49" max="16384" width="9.33203125" style="2"/>
  </cols>
  <sheetData>
    <row r="1" spans="1:49" ht="21" customHeight="1" x14ac:dyDescent="0.45">
      <c r="Y1" s="39">
        <v>122</v>
      </c>
      <c r="Z1" s="39"/>
    </row>
    <row r="2" spans="1:49" ht="24" customHeight="1" x14ac:dyDescent="0.55000000000000004">
      <c r="A2" s="3"/>
      <c r="B2" s="3" t="s">
        <v>27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W2" s="4" t="s">
        <v>15</v>
      </c>
    </row>
    <row r="3" spans="1:49" s="5" customFormat="1" ht="24" customHeight="1" x14ac:dyDescent="0.55000000000000004">
      <c r="A3" s="3"/>
      <c r="B3" s="3" t="s">
        <v>28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2"/>
      <c r="O3" s="3"/>
      <c r="P3" s="3"/>
      <c r="Q3" s="3"/>
      <c r="R3" s="3"/>
      <c r="S3" s="3"/>
      <c r="T3" s="3"/>
      <c r="U3" s="3"/>
      <c r="W3" s="6" t="s">
        <v>16</v>
      </c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</row>
    <row r="4" spans="1:49" s="5" customFormat="1" ht="5.0999999999999996" customHeight="1" x14ac:dyDescent="0.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</row>
    <row r="5" spans="1:49" s="8" customFormat="1" ht="23.1" customHeight="1" x14ac:dyDescent="0.45">
      <c r="A5" s="41" t="s">
        <v>24</v>
      </c>
      <c r="B5" s="42"/>
      <c r="C5" s="56" t="s">
        <v>23</v>
      </c>
      <c r="D5" s="57"/>
      <c r="E5" s="57"/>
      <c r="F5" s="42"/>
      <c r="G5" s="60" t="s">
        <v>8</v>
      </c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</row>
    <row r="6" spans="1:49" s="8" customFormat="1" ht="23.1" customHeight="1" x14ac:dyDescent="0.5">
      <c r="A6" s="43"/>
      <c r="B6" s="44"/>
      <c r="C6" s="58"/>
      <c r="D6" s="43"/>
      <c r="E6" s="43"/>
      <c r="F6" s="44"/>
      <c r="G6" s="53" t="s">
        <v>3</v>
      </c>
      <c r="H6" s="50"/>
      <c r="I6" s="50"/>
      <c r="J6" s="51"/>
      <c r="K6" s="53" t="s">
        <v>4</v>
      </c>
      <c r="L6" s="50"/>
      <c r="M6" s="50"/>
      <c r="N6" s="51"/>
      <c r="O6" s="53" t="s">
        <v>5</v>
      </c>
      <c r="P6" s="50"/>
      <c r="Q6" s="50"/>
      <c r="R6" s="51"/>
      <c r="S6" s="50" t="s">
        <v>6</v>
      </c>
      <c r="T6" s="50"/>
      <c r="U6" s="50"/>
      <c r="V6" s="51"/>
      <c r="W6" s="47" t="s">
        <v>7</v>
      </c>
      <c r="X6" s="47"/>
      <c r="Y6" s="47"/>
      <c r="Z6" s="47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</row>
    <row r="7" spans="1:49" s="8" customFormat="1" ht="23.1" customHeight="1" x14ac:dyDescent="0.5">
      <c r="A7" s="43"/>
      <c r="B7" s="44"/>
      <c r="C7" s="59"/>
      <c r="D7" s="45"/>
      <c r="E7" s="45"/>
      <c r="F7" s="46"/>
      <c r="G7" s="48" t="s">
        <v>19</v>
      </c>
      <c r="H7" s="40"/>
      <c r="I7" s="40"/>
      <c r="J7" s="49"/>
      <c r="K7" s="48" t="s">
        <v>17</v>
      </c>
      <c r="L7" s="40"/>
      <c r="M7" s="40"/>
      <c r="N7" s="49"/>
      <c r="O7" s="48" t="s">
        <v>17</v>
      </c>
      <c r="P7" s="40"/>
      <c r="Q7" s="40"/>
      <c r="R7" s="49"/>
      <c r="S7" s="40" t="s">
        <v>17</v>
      </c>
      <c r="T7" s="40"/>
      <c r="U7" s="40"/>
      <c r="V7" s="49"/>
      <c r="W7" s="40" t="s">
        <v>18</v>
      </c>
      <c r="X7" s="40"/>
      <c r="Y7" s="40"/>
      <c r="Z7" s="40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</row>
    <row r="8" spans="1:49" s="8" customFormat="1" ht="23.1" customHeight="1" x14ac:dyDescent="0.5">
      <c r="A8" s="43"/>
      <c r="B8" s="44"/>
      <c r="C8" s="53" t="s">
        <v>1</v>
      </c>
      <c r="D8" s="51"/>
      <c r="E8" s="47" t="s">
        <v>2</v>
      </c>
      <c r="F8" s="52"/>
      <c r="G8" s="53" t="s">
        <v>1</v>
      </c>
      <c r="H8" s="51"/>
      <c r="I8" s="47" t="s">
        <v>2</v>
      </c>
      <c r="J8" s="52"/>
      <c r="K8" s="53" t="s">
        <v>1</v>
      </c>
      <c r="L8" s="51"/>
      <c r="M8" s="47" t="s">
        <v>2</v>
      </c>
      <c r="N8" s="52"/>
      <c r="O8" s="53" t="s">
        <v>1</v>
      </c>
      <c r="P8" s="51"/>
      <c r="Q8" s="47" t="s">
        <v>2</v>
      </c>
      <c r="R8" s="52"/>
      <c r="S8" s="50" t="s">
        <v>1</v>
      </c>
      <c r="T8" s="51"/>
      <c r="U8" s="47" t="s">
        <v>2</v>
      </c>
      <c r="V8" s="52"/>
      <c r="W8" s="53" t="s">
        <v>1</v>
      </c>
      <c r="X8" s="51"/>
      <c r="Y8" s="47" t="s">
        <v>2</v>
      </c>
      <c r="Z8" s="47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</row>
    <row r="9" spans="1:49" s="8" customFormat="1" ht="23.1" customHeight="1" x14ac:dyDescent="0.5">
      <c r="A9" s="45"/>
      <c r="B9" s="46"/>
      <c r="C9" s="48" t="s">
        <v>20</v>
      </c>
      <c r="D9" s="49"/>
      <c r="E9" s="40" t="s">
        <v>0</v>
      </c>
      <c r="F9" s="49"/>
      <c r="G9" s="48" t="s">
        <v>20</v>
      </c>
      <c r="H9" s="49"/>
      <c r="I9" s="40" t="s">
        <v>0</v>
      </c>
      <c r="J9" s="49"/>
      <c r="K9" s="48" t="s">
        <v>20</v>
      </c>
      <c r="L9" s="49"/>
      <c r="M9" s="40" t="s">
        <v>0</v>
      </c>
      <c r="N9" s="49"/>
      <c r="O9" s="48" t="s">
        <v>20</v>
      </c>
      <c r="P9" s="49"/>
      <c r="Q9" s="40" t="s">
        <v>0</v>
      </c>
      <c r="R9" s="54"/>
      <c r="S9" s="55" t="s">
        <v>20</v>
      </c>
      <c r="T9" s="49"/>
      <c r="U9" s="40" t="s">
        <v>0</v>
      </c>
      <c r="V9" s="49"/>
      <c r="W9" s="48" t="s">
        <v>20</v>
      </c>
      <c r="X9" s="49"/>
      <c r="Y9" s="40" t="s">
        <v>0</v>
      </c>
      <c r="Z9" s="40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</row>
    <row r="10" spans="1:49" s="10" customFormat="1" ht="5.0999999999999996" customHeight="1" x14ac:dyDescent="0.45">
      <c r="A10" s="9"/>
      <c r="B10" s="18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</row>
    <row r="11" spans="1:49" s="29" customFormat="1" ht="24.95" customHeight="1" x14ac:dyDescent="0.5">
      <c r="A11" s="11" t="s">
        <v>21</v>
      </c>
      <c r="B11" s="26"/>
      <c r="C11" s="27">
        <v>59299.56</v>
      </c>
      <c r="D11" s="28"/>
      <c r="E11" s="27">
        <v>1871261.25</v>
      </c>
      <c r="F11" s="28"/>
      <c r="G11" s="27">
        <v>7486.32</v>
      </c>
      <c r="H11" s="28"/>
      <c r="I11" s="27">
        <v>91946.86</v>
      </c>
      <c r="J11" s="28"/>
      <c r="K11" s="27">
        <v>26873.02</v>
      </c>
      <c r="L11" s="28"/>
      <c r="M11" s="27">
        <v>815471.43</v>
      </c>
      <c r="N11" s="28"/>
      <c r="O11" s="27">
        <v>15599.549000000001</v>
      </c>
      <c r="P11" s="21"/>
      <c r="Q11" s="27">
        <v>442272.47700000001</v>
      </c>
      <c r="R11" s="21"/>
      <c r="S11" s="27">
        <v>9303.93</v>
      </c>
      <c r="T11" s="21"/>
      <c r="U11" s="27">
        <v>520774.47100000002</v>
      </c>
      <c r="V11" s="21"/>
      <c r="W11" s="27">
        <v>37.479999999999997</v>
      </c>
      <c r="X11" s="21"/>
      <c r="Y11" s="27">
        <v>796.8</v>
      </c>
      <c r="Z11" s="12"/>
      <c r="AA11" s="13"/>
      <c r="AB11" s="33"/>
      <c r="AC11" s="34" t="e">
        <f>SUM(AC12:AC19)</f>
        <v>#REF!</v>
      </c>
      <c r="AD11" s="34" t="e">
        <f>SUM(AD12:AD19)</f>
        <v>#REF!</v>
      </c>
      <c r="AE11" s="34" t="e">
        <f>SUM(AE12:AE19)</f>
        <v>#REF!</v>
      </c>
      <c r="AF11" s="34" t="e">
        <f t="shared" ref="AF11:AN11" si="0">SUM(AF12:AF19)</f>
        <v>#REF!</v>
      </c>
      <c r="AG11" s="34" t="e">
        <f t="shared" si="0"/>
        <v>#REF!</v>
      </c>
      <c r="AH11" s="34" t="e">
        <f t="shared" si="0"/>
        <v>#REF!</v>
      </c>
      <c r="AI11" s="34" t="e">
        <f t="shared" si="0"/>
        <v>#REF!</v>
      </c>
      <c r="AJ11" s="34" t="e">
        <f t="shared" si="0"/>
        <v>#REF!</v>
      </c>
      <c r="AK11" s="34" t="e">
        <f t="shared" si="0"/>
        <v>#REF!</v>
      </c>
      <c r="AL11" s="34" t="e">
        <f t="shared" si="0"/>
        <v>#REF!</v>
      </c>
      <c r="AM11" s="34" t="e">
        <f t="shared" si="0"/>
        <v>#REF!</v>
      </c>
      <c r="AN11" s="34" t="e">
        <f t="shared" si="0"/>
        <v>#REF!</v>
      </c>
      <c r="AO11" s="34" t="e">
        <f>SUM(AE11,AG11,AI11,AK11,AM11)</f>
        <v>#REF!</v>
      </c>
      <c r="AP11" s="34" t="e">
        <f>SUM(AF11,AH11,AJ11,AL11,AN11)</f>
        <v>#REF!</v>
      </c>
      <c r="AQ11" s="35"/>
      <c r="AR11" s="35"/>
      <c r="AS11" s="35"/>
      <c r="AT11" s="35"/>
      <c r="AU11" s="35"/>
    </row>
    <row r="12" spans="1:49" s="9" customFormat="1" ht="24.95" customHeight="1" x14ac:dyDescent="0.5">
      <c r="A12" s="14"/>
      <c r="B12" s="19" t="s">
        <v>22</v>
      </c>
      <c r="C12" s="23">
        <v>6488.58</v>
      </c>
      <c r="D12" s="24"/>
      <c r="E12" s="23">
        <v>3096.4589999999998</v>
      </c>
      <c r="F12" s="24"/>
      <c r="G12" s="23">
        <v>3478.64</v>
      </c>
      <c r="H12" s="24"/>
      <c r="I12" s="23">
        <v>1696.22</v>
      </c>
      <c r="J12" s="24"/>
      <c r="K12" s="23">
        <v>2284.7199999999998</v>
      </c>
      <c r="L12" s="24"/>
      <c r="M12" s="23">
        <v>1080.4000000000001</v>
      </c>
      <c r="N12" s="24"/>
      <c r="O12" s="23">
        <v>626.19000000000005</v>
      </c>
      <c r="P12" s="1"/>
      <c r="Q12" s="23">
        <v>270.86</v>
      </c>
      <c r="R12" s="1"/>
      <c r="S12" s="23">
        <v>94.94</v>
      </c>
      <c r="T12" s="1"/>
      <c r="U12" s="23">
        <v>47.06</v>
      </c>
      <c r="V12" s="1"/>
      <c r="W12" s="23">
        <v>4.09</v>
      </c>
      <c r="X12" s="1"/>
      <c r="Y12" s="23">
        <v>2.0499999999999998</v>
      </c>
      <c r="AB12" s="36">
        <v>6484</v>
      </c>
      <c r="AC12" s="37" t="e">
        <f>SUM(AE12,AG12,AI12,AK12,AM12)</f>
        <v>#REF!</v>
      </c>
      <c r="AD12" s="37" t="e">
        <f>SUM(AF12,AH12,AJ12,AL12,AN12)</f>
        <v>#REF!</v>
      </c>
      <c r="AE12" s="37">
        <v>3477</v>
      </c>
      <c r="AF12" s="37" t="e">
        <f>ROUNDDOWN(#REF!,0)</f>
        <v>#REF!</v>
      </c>
      <c r="AG12" s="37">
        <v>2283</v>
      </c>
      <c r="AH12" s="37" t="e">
        <f>ROUNDDOWN(#REF!,0)</f>
        <v>#REF!</v>
      </c>
      <c r="AI12" s="37">
        <v>625</v>
      </c>
      <c r="AJ12" s="37">
        <v>271</v>
      </c>
      <c r="AK12" s="37">
        <v>95</v>
      </c>
      <c r="AL12" s="37" t="e">
        <f>ROUNDDOWN(#REF!,0)</f>
        <v>#REF!</v>
      </c>
      <c r="AM12" s="37" t="e">
        <f>ROUNDDOWN(#REF!,0)</f>
        <v>#REF!</v>
      </c>
      <c r="AN12" s="37" t="e">
        <f>ROUNDDOWN(#REF!,0)</f>
        <v>#REF!</v>
      </c>
      <c r="AO12" s="37"/>
      <c r="AP12" s="37"/>
      <c r="AQ12" s="37"/>
      <c r="AR12" s="37"/>
      <c r="AS12" s="37"/>
      <c r="AT12" s="37"/>
      <c r="AU12" s="37"/>
      <c r="AV12" s="24"/>
      <c r="AW12" s="24"/>
    </row>
    <row r="13" spans="1:49" s="10" customFormat="1" ht="24.95" customHeight="1" x14ac:dyDescent="0.5">
      <c r="A13" s="7"/>
      <c r="B13" s="19" t="s">
        <v>9</v>
      </c>
      <c r="C13" s="23">
        <v>5497.26</v>
      </c>
      <c r="D13" s="25"/>
      <c r="E13" s="23">
        <v>20010.400000000001</v>
      </c>
      <c r="F13" s="25"/>
      <c r="G13" s="23">
        <v>1891.14</v>
      </c>
      <c r="H13" s="25"/>
      <c r="I13" s="23">
        <v>5610.9</v>
      </c>
      <c r="J13" s="25"/>
      <c r="K13" s="23">
        <v>2981.89</v>
      </c>
      <c r="L13" s="25"/>
      <c r="M13" s="23">
        <v>12144.48</v>
      </c>
      <c r="N13" s="25"/>
      <c r="O13" s="23">
        <v>506.5</v>
      </c>
      <c r="P13" s="1"/>
      <c r="Q13" s="23">
        <v>1829.47</v>
      </c>
      <c r="R13" s="1"/>
      <c r="S13" s="23">
        <v>113.5</v>
      </c>
      <c r="T13" s="1"/>
      <c r="U13" s="23">
        <v>404.75</v>
      </c>
      <c r="V13" s="1"/>
      <c r="W13" s="23">
        <v>4.2300000000000004</v>
      </c>
      <c r="X13" s="1"/>
      <c r="Y13" s="23">
        <v>21.14</v>
      </c>
      <c r="Z13" s="15"/>
      <c r="AA13" s="15"/>
      <c r="AB13" s="38">
        <v>5496</v>
      </c>
      <c r="AC13" s="37" t="e">
        <f t="shared" ref="AC13:AC19" si="1">SUM(AE13,AG13,AI13,AK13,AM13)</f>
        <v>#REF!</v>
      </c>
      <c r="AD13" s="37" t="e">
        <f t="shared" ref="AD13:AD19" si="2">SUM(AF13,AH13,AJ13,AL13,AN13)</f>
        <v>#REF!</v>
      </c>
      <c r="AE13" s="37">
        <v>2820</v>
      </c>
      <c r="AF13" s="37">
        <v>10236</v>
      </c>
      <c r="AG13" s="37">
        <v>2052</v>
      </c>
      <c r="AH13" s="37">
        <v>7520</v>
      </c>
      <c r="AI13" s="37">
        <v>508</v>
      </c>
      <c r="AJ13" s="37" t="e">
        <f>ROUNDDOWN(#REF!,0)</f>
        <v>#REF!</v>
      </c>
      <c r="AK13" s="37" t="e">
        <f>ROUNDDOWN(#REF!,0)</f>
        <v>#REF!</v>
      </c>
      <c r="AL13" s="37" t="e">
        <f>ROUNDDOWN(#REF!,0)</f>
        <v>#REF!</v>
      </c>
      <c r="AM13" s="37" t="e">
        <f>ROUNDDOWN(#REF!,0)</f>
        <v>#REF!</v>
      </c>
      <c r="AN13" s="37" t="e">
        <f>ROUNDDOWN(#REF!,0)</f>
        <v>#REF!</v>
      </c>
      <c r="AO13" s="32"/>
      <c r="AP13" s="32"/>
      <c r="AQ13" s="32"/>
      <c r="AR13" s="32"/>
      <c r="AS13" s="32"/>
      <c r="AT13" s="32"/>
      <c r="AU13" s="32"/>
    </row>
    <row r="14" spans="1:49" s="10" customFormat="1" ht="24.95" customHeight="1" x14ac:dyDescent="0.5">
      <c r="A14" s="7"/>
      <c r="B14" s="19" t="s">
        <v>10</v>
      </c>
      <c r="C14" s="23">
        <v>3553.502</v>
      </c>
      <c r="D14" s="25"/>
      <c r="E14" s="23">
        <v>26240.13</v>
      </c>
      <c r="F14" s="25"/>
      <c r="G14" s="23">
        <v>200.53</v>
      </c>
      <c r="H14" s="25"/>
      <c r="I14" s="23">
        <v>1485.82</v>
      </c>
      <c r="J14" s="25"/>
      <c r="K14" s="23">
        <v>2840.66</v>
      </c>
      <c r="L14" s="25"/>
      <c r="M14" s="23">
        <v>21035.95</v>
      </c>
      <c r="N14" s="25"/>
      <c r="O14" s="23">
        <v>431.97</v>
      </c>
      <c r="P14" s="1"/>
      <c r="Q14" s="23">
        <v>3118.92</v>
      </c>
      <c r="R14" s="1"/>
      <c r="S14" s="23">
        <v>79.86</v>
      </c>
      <c r="T14" s="1"/>
      <c r="U14" s="23">
        <v>599.44000000000005</v>
      </c>
      <c r="V14" s="1"/>
      <c r="W14" s="23" t="s">
        <v>26</v>
      </c>
      <c r="X14" s="1"/>
      <c r="Y14" s="23" t="s">
        <v>26</v>
      </c>
      <c r="Z14" s="15"/>
      <c r="AA14" s="15"/>
      <c r="AB14" s="38">
        <v>3555</v>
      </c>
      <c r="AC14" s="37">
        <f t="shared" si="1"/>
        <v>3555</v>
      </c>
      <c r="AD14" s="37" t="e">
        <f t="shared" si="2"/>
        <v>#REF!</v>
      </c>
      <c r="AE14" s="37">
        <v>1534</v>
      </c>
      <c r="AF14" s="37">
        <v>11392</v>
      </c>
      <c r="AG14" s="37">
        <v>1509</v>
      </c>
      <c r="AH14" s="37" t="e">
        <f>ROUNDDOWN(#REF!,0)</f>
        <v>#REF!</v>
      </c>
      <c r="AI14" s="37">
        <v>432</v>
      </c>
      <c r="AJ14" s="37">
        <v>3119</v>
      </c>
      <c r="AK14" s="37">
        <v>80</v>
      </c>
      <c r="AL14" s="37" t="e">
        <f>ROUNDDOWN(#REF!,0)</f>
        <v>#REF!</v>
      </c>
      <c r="AM14" s="37">
        <v>0</v>
      </c>
      <c r="AN14" s="37">
        <v>0</v>
      </c>
      <c r="AO14" s="32"/>
      <c r="AP14" s="32"/>
      <c r="AQ14" s="32"/>
      <c r="AR14" s="32"/>
      <c r="AS14" s="32"/>
      <c r="AT14" s="32"/>
      <c r="AU14" s="32"/>
    </row>
    <row r="15" spans="1:49" s="10" customFormat="1" ht="24.95" customHeight="1" x14ac:dyDescent="0.5">
      <c r="A15" s="7"/>
      <c r="B15" s="19" t="s">
        <v>11</v>
      </c>
      <c r="C15" s="23">
        <v>11703.6</v>
      </c>
      <c r="D15" s="25"/>
      <c r="E15" s="23">
        <v>154283.69</v>
      </c>
      <c r="F15" s="25"/>
      <c r="G15" s="23">
        <v>503.39</v>
      </c>
      <c r="H15" s="25"/>
      <c r="I15" s="23">
        <v>6485.04</v>
      </c>
      <c r="J15" s="25"/>
      <c r="K15" s="23">
        <v>4870.83</v>
      </c>
      <c r="L15" s="25"/>
      <c r="M15" s="23">
        <v>64410.720000000001</v>
      </c>
      <c r="N15" s="25"/>
      <c r="O15" s="23">
        <v>6043.59</v>
      </c>
      <c r="P15" s="1"/>
      <c r="Q15" s="23">
        <v>79536.87</v>
      </c>
      <c r="R15" s="1"/>
      <c r="S15" s="23">
        <v>277.58999999999997</v>
      </c>
      <c r="T15" s="1"/>
      <c r="U15" s="23">
        <v>3769.41</v>
      </c>
      <c r="V15" s="1"/>
      <c r="W15" s="23">
        <v>7.96</v>
      </c>
      <c r="X15" s="1"/>
      <c r="Y15" s="23">
        <v>81.650000000000006</v>
      </c>
      <c r="Z15" s="9"/>
      <c r="AA15" s="9"/>
      <c r="AB15" s="36">
        <v>11703</v>
      </c>
      <c r="AC15" s="37" t="e">
        <f t="shared" si="1"/>
        <v>#REF!</v>
      </c>
      <c r="AD15" s="37" t="e">
        <f t="shared" si="2"/>
        <v>#REF!</v>
      </c>
      <c r="AE15" s="37" t="e">
        <f>ROUNDDOWN(#REF!,0)</f>
        <v>#REF!</v>
      </c>
      <c r="AF15" s="37" t="e">
        <f>ROUNDDOWN(#REF!,0)</f>
        <v>#REF!</v>
      </c>
      <c r="AG15" s="37">
        <v>4871</v>
      </c>
      <c r="AH15" s="37">
        <v>64411</v>
      </c>
      <c r="AI15" s="37">
        <v>1620</v>
      </c>
      <c r="AJ15" s="37">
        <v>21836</v>
      </c>
      <c r="AK15" s="37">
        <v>278</v>
      </c>
      <c r="AL15" s="37">
        <v>3770</v>
      </c>
      <c r="AM15" s="37">
        <v>8</v>
      </c>
      <c r="AN15" s="37">
        <v>81</v>
      </c>
      <c r="AO15" s="32"/>
      <c r="AP15" s="32"/>
      <c r="AQ15" s="32"/>
      <c r="AR15" s="32"/>
      <c r="AS15" s="32"/>
      <c r="AT15" s="32"/>
      <c r="AU15" s="32"/>
    </row>
    <row r="16" spans="1:49" s="10" customFormat="1" ht="24.95" customHeight="1" x14ac:dyDescent="0.5">
      <c r="A16" s="7"/>
      <c r="B16" s="19" t="s">
        <v>12</v>
      </c>
      <c r="C16" s="23">
        <v>16411.599999999999</v>
      </c>
      <c r="D16" s="25"/>
      <c r="E16" s="23">
        <v>447723.50400000002</v>
      </c>
      <c r="F16" s="25"/>
      <c r="G16" s="23">
        <v>766.69</v>
      </c>
      <c r="H16" s="25"/>
      <c r="I16" s="23">
        <v>20094.62</v>
      </c>
      <c r="J16" s="25"/>
      <c r="K16" s="23">
        <v>7050.74</v>
      </c>
      <c r="L16" s="25"/>
      <c r="M16" s="23">
        <v>192668.67</v>
      </c>
      <c r="N16" s="25"/>
      <c r="O16" s="23">
        <v>5195.6099999999997</v>
      </c>
      <c r="P16" s="1"/>
      <c r="Q16" s="23">
        <v>129173.41</v>
      </c>
      <c r="R16" s="1"/>
      <c r="S16" s="23">
        <v>3380.85</v>
      </c>
      <c r="T16" s="1"/>
      <c r="U16" s="23">
        <v>105297.55</v>
      </c>
      <c r="V16" s="1"/>
      <c r="W16" s="23">
        <v>17.37</v>
      </c>
      <c r="X16" s="1"/>
      <c r="Y16" s="23">
        <v>488.79</v>
      </c>
      <c r="Z16" s="9"/>
      <c r="AA16" s="9"/>
      <c r="AB16" s="36">
        <v>16412</v>
      </c>
      <c r="AC16" s="37" t="e">
        <f t="shared" si="1"/>
        <v>#REF!</v>
      </c>
      <c r="AD16" s="37" t="e">
        <f t="shared" si="2"/>
        <v>#REF!</v>
      </c>
      <c r="AE16" s="37" t="e">
        <f>ROUNDDOWN(#REF!,0)</f>
        <v>#REF!</v>
      </c>
      <c r="AF16" s="37">
        <v>171282</v>
      </c>
      <c r="AG16" s="37">
        <v>7050</v>
      </c>
      <c r="AH16" s="37">
        <v>192641</v>
      </c>
      <c r="AI16" s="37" t="e">
        <f>ROUNDDOWN(#REF!,0)</f>
        <v>#REF!</v>
      </c>
      <c r="AJ16" s="37" t="e">
        <f>ROUNDDOWN(#REF!,0)</f>
        <v>#REF!</v>
      </c>
      <c r="AK16" s="37" t="e">
        <f>ROUNDDOWN(#REF!,0)</f>
        <v>#REF!</v>
      </c>
      <c r="AL16" s="37">
        <v>12434</v>
      </c>
      <c r="AM16" s="37">
        <v>18</v>
      </c>
      <c r="AN16" s="37">
        <v>489</v>
      </c>
      <c r="AO16" s="32"/>
      <c r="AP16" s="32"/>
      <c r="AQ16" s="32"/>
      <c r="AR16" s="32"/>
      <c r="AS16" s="32"/>
      <c r="AT16" s="32"/>
      <c r="AU16" s="32"/>
    </row>
    <row r="17" spans="1:47" s="10" customFormat="1" ht="24.95" customHeight="1" x14ac:dyDescent="0.5">
      <c r="A17" s="7"/>
      <c r="B17" s="19" t="s">
        <v>13</v>
      </c>
      <c r="C17" s="23">
        <v>7615.4859999999999</v>
      </c>
      <c r="D17" s="25"/>
      <c r="E17" s="23">
        <v>356815.22</v>
      </c>
      <c r="F17" s="25"/>
      <c r="G17" s="23">
        <v>342.76</v>
      </c>
      <c r="H17" s="25"/>
      <c r="I17" s="23">
        <v>16022.59</v>
      </c>
      <c r="J17" s="25"/>
      <c r="K17" s="23">
        <v>3315.43</v>
      </c>
      <c r="L17" s="25"/>
      <c r="M17" s="23">
        <v>156110.07999999999</v>
      </c>
      <c r="N17" s="25"/>
      <c r="O17" s="23">
        <v>1262.1400000000001</v>
      </c>
      <c r="P17" s="1"/>
      <c r="Q17" s="23">
        <v>59054.45</v>
      </c>
      <c r="R17" s="1"/>
      <c r="S17" s="23">
        <v>2691.39</v>
      </c>
      <c r="T17" s="1"/>
      <c r="U17" s="23">
        <v>125425.25</v>
      </c>
      <c r="V17" s="1"/>
      <c r="W17" s="23">
        <v>4.1399999999999997</v>
      </c>
      <c r="X17" s="1"/>
      <c r="Y17" s="23">
        <v>202.85</v>
      </c>
      <c r="Z17" s="9"/>
      <c r="AA17" s="9"/>
      <c r="AB17" s="36">
        <v>7620</v>
      </c>
      <c r="AC17" s="37" t="e">
        <f t="shared" si="1"/>
        <v>#REF!</v>
      </c>
      <c r="AD17" s="37" t="e">
        <f t="shared" si="2"/>
        <v>#REF!</v>
      </c>
      <c r="AE17" s="37">
        <v>2843</v>
      </c>
      <c r="AF17" s="37" t="e">
        <f>ROUNDDOWN(#REF!,0)</f>
        <v>#REF!</v>
      </c>
      <c r="AG17" s="37">
        <v>3316</v>
      </c>
      <c r="AH17" s="37" t="e">
        <f>ROUNDDOWN(#REF!,0)</f>
        <v>#REF!</v>
      </c>
      <c r="AI17" s="37">
        <v>1264</v>
      </c>
      <c r="AJ17" s="37" t="e">
        <f>ROUNDDOWN(#REF!,0)</f>
        <v>#REF!</v>
      </c>
      <c r="AK17" s="37" t="e">
        <f>ROUNDDOWN(#REF!,0)</f>
        <v>#REF!</v>
      </c>
      <c r="AL17" s="37" t="e">
        <f>ROUNDDOWN(#REF!,0)</f>
        <v>#REF!</v>
      </c>
      <c r="AM17" s="37" t="e">
        <f>ROUNDDOWN(#REF!,0)</f>
        <v>#REF!</v>
      </c>
      <c r="AN17" s="37">
        <v>203</v>
      </c>
      <c r="AO17" s="32"/>
      <c r="AP17" s="32"/>
      <c r="AQ17" s="32"/>
      <c r="AR17" s="32"/>
      <c r="AS17" s="32"/>
      <c r="AT17" s="32"/>
      <c r="AU17" s="32"/>
    </row>
    <row r="18" spans="1:47" s="10" customFormat="1" ht="24.95" customHeight="1" x14ac:dyDescent="0.5">
      <c r="A18" s="7"/>
      <c r="B18" s="19" t="s">
        <v>14</v>
      </c>
      <c r="C18" s="23">
        <v>6634.96</v>
      </c>
      <c r="D18" s="25"/>
      <c r="E18" s="23">
        <v>553832.52099999995</v>
      </c>
      <c r="F18" s="25"/>
      <c r="G18" s="23">
        <v>233.84</v>
      </c>
      <c r="H18" s="25"/>
      <c r="I18" s="23">
        <v>18959.82</v>
      </c>
      <c r="J18" s="25"/>
      <c r="K18" s="23">
        <v>2985.37</v>
      </c>
      <c r="L18" s="25"/>
      <c r="M18" s="23">
        <v>248968.67</v>
      </c>
      <c r="N18" s="25"/>
      <c r="O18" s="23">
        <v>1236.22</v>
      </c>
      <c r="P18" s="1"/>
      <c r="Q18" s="23">
        <v>104197.66</v>
      </c>
      <c r="R18" s="1"/>
      <c r="S18" s="23">
        <v>2179.5300000000002</v>
      </c>
      <c r="T18" s="1"/>
      <c r="U18" s="23">
        <v>181706.06</v>
      </c>
      <c r="V18" s="1"/>
      <c r="W18" s="23" t="s">
        <v>26</v>
      </c>
      <c r="X18" s="1"/>
      <c r="Y18" s="23" t="s">
        <v>26</v>
      </c>
      <c r="Z18" s="9"/>
      <c r="AA18" s="9"/>
      <c r="AB18" s="36">
        <v>6635</v>
      </c>
      <c r="AC18" s="37" t="e">
        <f t="shared" si="1"/>
        <v>#REF!</v>
      </c>
      <c r="AD18" s="37" t="e">
        <f t="shared" si="2"/>
        <v>#REF!</v>
      </c>
      <c r="AE18" s="37">
        <v>2215</v>
      </c>
      <c r="AF18" s="37">
        <v>183529</v>
      </c>
      <c r="AG18" s="37" t="e">
        <f>ROUNDDOWN(#REF!,0)</f>
        <v>#REF!</v>
      </c>
      <c r="AH18" s="37">
        <v>248969</v>
      </c>
      <c r="AI18" s="37" t="e">
        <f>ROUNDDOWN(#REF!,0)</f>
        <v>#REF!</v>
      </c>
      <c r="AJ18" s="37">
        <v>104198</v>
      </c>
      <c r="AK18" s="37">
        <v>199</v>
      </c>
      <c r="AL18" s="37" t="e">
        <f>ROUNDDOWN(#REF!,0)</f>
        <v>#REF!</v>
      </c>
      <c r="AM18" s="37">
        <v>0</v>
      </c>
      <c r="AN18" s="37">
        <v>0</v>
      </c>
      <c r="AO18" s="32"/>
      <c r="AP18" s="32"/>
      <c r="AQ18" s="32"/>
      <c r="AR18" s="32"/>
      <c r="AS18" s="32"/>
      <c r="AT18" s="32"/>
      <c r="AU18" s="32"/>
    </row>
    <row r="19" spans="1:47" s="10" customFormat="1" ht="24.95" customHeight="1" x14ac:dyDescent="0.5">
      <c r="A19" s="7"/>
      <c r="B19" s="19" t="s">
        <v>25</v>
      </c>
      <c r="C19" s="23">
        <v>1394.26</v>
      </c>
      <c r="D19" s="25"/>
      <c r="E19" s="23">
        <v>309259.26299999998</v>
      </c>
      <c r="F19" s="25"/>
      <c r="G19" s="23">
        <v>69.319999999999993</v>
      </c>
      <c r="H19" s="25"/>
      <c r="I19" s="23">
        <v>21590.84</v>
      </c>
      <c r="J19" s="25"/>
      <c r="K19" s="23">
        <v>543.38</v>
      </c>
      <c r="L19" s="25"/>
      <c r="M19" s="23">
        <v>119052.46</v>
      </c>
      <c r="N19" s="25"/>
      <c r="O19" s="23">
        <v>297.27999999999997</v>
      </c>
      <c r="P19" s="1"/>
      <c r="Q19" s="23">
        <v>65091.13</v>
      </c>
      <c r="R19" s="1"/>
      <c r="S19" s="23">
        <v>485.28</v>
      </c>
      <c r="T19" s="1"/>
      <c r="U19" s="23">
        <v>103525.2</v>
      </c>
      <c r="V19" s="1"/>
      <c r="W19" s="23" t="s">
        <v>26</v>
      </c>
      <c r="X19" s="1"/>
      <c r="Y19" s="23" t="s">
        <v>26</v>
      </c>
      <c r="Z19" s="9"/>
      <c r="AA19" s="9"/>
      <c r="AB19" s="36">
        <v>1395</v>
      </c>
      <c r="AC19" s="37" t="e">
        <f t="shared" si="1"/>
        <v>#REF!</v>
      </c>
      <c r="AD19" s="37" t="e">
        <f t="shared" si="2"/>
        <v>#REF!</v>
      </c>
      <c r="AE19" s="37" t="e">
        <f>ROUNDDOWN(#REF!,0)</f>
        <v>#REF!</v>
      </c>
      <c r="AF19" s="37">
        <v>114976</v>
      </c>
      <c r="AG19" s="37">
        <v>544</v>
      </c>
      <c r="AH19" s="37" t="e">
        <f>ROUNDDOWN(#REF!,0)</f>
        <v>#REF!</v>
      </c>
      <c r="AI19" s="37" t="e">
        <f>ROUNDDOWN(#REF!,0)</f>
        <v>#REF!</v>
      </c>
      <c r="AJ19" s="37" t="e">
        <f>ROUNDDOWN(#REF!,0)</f>
        <v>#REF!</v>
      </c>
      <c r="AK19" s="37" t="e">
        <f>ROUNDDOWN(#REF!,0)</f>
        <v>#REF!</v>
      </c>
      <c r="AL19" s="37">
        <v>10141</v>
      </c>
      <c r="AM19" s="37">
        <v>0</v>
      </c>
      <c r="AN19" s="37">
        <v>0</v>
      </c>
      <c r="AO19" s="32"/>
      <c r="AP19" s="32"/>
      <c r="AQ19" s="32"/>
      <c r="AR19" s="32"/>
      <c r="AS19" s="32"/>
      <c r="AT19" s="32"/>
      <c r="AU19" s="32"/>
    </row>
    <row r="20" spans="1:47" s="10" customFormat="1" ht="11.25" customHeight="1" x14ac:dyDescent="0.5">
      <c r="A20" s="16"/>
      <c r="B20" s="20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9"/>
      <c r="AB20" s="36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</row>
    <row r="21" spans="1:47" s="10" customFormat="1" ht="19.5" x14ac:dyDescent="0.45"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</row>
    <row r="22" spans="1:47" s="10" customFormat="1" ht="19.5" x14ac:dyDescent="0.45"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</row>
    <row r="23" spans="1:47" s="10" customFormat="1" ht="19.5" x14ac:dyDescent="0.45"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</row>
    <row r="24" spans="1:47" s="10" customFormat="1" ht="19.5" x14ac:dyDescent="0.45"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</row>
    <row r="25" spans="1:47" s="10" customFormat="1" ht="19.5" x14ac:dyDescent="0.45"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</row>
    <row r="26" spans="1:47" s="10" customFormat="1" ht="20.25" customHeight="1" x14ac:dyDescent="0.45"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</row>
  </sheetData>
  <mergeCells count="38">
    <mergeCell ref="C5:F7"/>
    <mergeCell ref="G5:Z5"/>
    <mergeCell ref="G6:J6"/>
    <mergeCell ref="K6:N6"/>
    <mergeCell ref="O6:R6"/>
    <mergeCell ref="S6:V6"/>
    <mergeCell ref="W6:Z6"/>
    <mergeCell ref="G7:J7"/>
    <mergeCell ref="K7:N7"/>
    <mergeCell ref="O7:R7"/>
    <mergeCell ref="S7:V7"/>
    <mergeCell ref="W7:Z7"/>
    <mergeCell ref="C8:D8"/>
    <mergeCell ref="E8:F8"/>
    <mergeCell ref="G8:H8"/>
    <mergeCell ref="I8:J8"/>
    <mergeCell ref="K8:L8"/>
    <mergeCell ref="O9:P9"/>
    <mergeCell ref="Q9:R9"/>
    <mergeCell ref="S9:T9"/>
    <mergeCell ref="U9:V9"/>
    <mergeCell ref="W9:X9"/>
    <mergeCell ref="Y1:Z1"/>
    <mergeCell ref="Y9:Z9"/>
    <mergeCell ref="A5:B9"/>
    <mergeCell ref="Y8:Z8"/>
    <mergeCell ref="C9:D9"/>
    <mergeCell ref="E9:F9"/>
    <mergeCell ref="G9:H9"/>
    <mergeCell ref="I9:J9"/>
    <mergeCell ref="K9:L9"/>
    <mergeCell ref="S8:T8"/>
    <mergeCell ref="U8:V8"/>
    <mergeCell ref="M8:N8"/>
    <mergeCell ref="O8:P8"/>
    <mergeCell ref="Q8:R8"/>
    <mergeCell ref="W8:X8"/>
    <mergeCell ref="M9:N9"/>
  </mergeCells>
  <pageMargins left="0.31496062992125984" right="0.31496062992125984" top="0.59055118110236227" bottom="0.31496062992125984" header="0.19685039370078741" footer="0.19685039370078741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18.2</vt:lpstr>
      <vt:lpstr>'ตาราง 18.2'!Print_Area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user</cp:lastModifiedBy>
  <cp:lastPrinted>2015-01-19T04:17:22Z</cp:lastPrinted>
  <dcterms:created xsi:type="dcterms:W3CDTF">1999-10-22T09:41:25Z</dcterms:created>
  <dcterms:modified xsi:type="dcterms:W3CDTF">2015-02-20T08:29:22Z</dcterms:modified>
</cp:coreProperties>
</file>