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120" yWindow="96" windowWidth="9420" windowHeight="4968" tabRatio="598" firstSheet="2" activeTab="6"/>
  </bookViews>
  <sheets>
    <sheet name="laroux" sheetId="1" state="veryHidden" r:id="rId1"/>
    <sheet name="ตาราง 14.1" sheetId="2" r:id="rId2"/>
    <sheet name="ตาราง 14.1(ต่อ)" sheetId="6" r:id="rId3"/>
    <sheet name="ตาราง 14.2" sheetId="3" r:id="rId4"/>
    <sheet name="ตาราง 14.2(ต่อ)" sheetId="8" r:id="rId5"/>
    <sheet name="ตาราง 14.3" sheetId="9" r:id="rId6"/>
    <sheet name="ตาราง 14.3(ต่อ)" sheetId="10" r:id="rId7"/>
  </sheets>
  <calcPr calcId="125725"/>
</workbook>
</file>

<file path=xl/calcChain.xml><?xml version="1.0" encoding="utf-8"?>
<calcChain xmlns="http://schemas.openxmlformats.org/spreadsheetml/2006/main">
  <c r="M10" i="9"/>
  <c r="I10"/>
  <c r="Q10" i="10"/>
  <c r="O10"/>
  <c r="M10"/>
  <c r="K10"/>
  <c r="E10"/>
  <c r="K11" i="8"/>
  <c r="I11"/>
  <c r="E11"/>
  <c r="C11"/>
  <c r="K11" i="3"/>
  <c r="I11"/>
  <c r="G11"/>
  <c r="E11"/>
  <c r="S11" i="2"/>
  <c r="Q11"/>
  <c r="O11"/>
  <c r="M11"/>
  <c r="K11"/>
  <c r="I11"/>
  <c r="G11"/>
  <c r="E11"/>
  <c r="C11"/>
  <c r="G10" i="6"/>
  <c r="E10"/>
  <c r="C10"/>
</calcChain>
</file>

<file path=xl/sharedStrings.xml><?xml version="1.0" encoding="utf-8"?>
<sst xmlns="http://schemas.openxmlformats.org/spreadsheetml/2006/main" count="318" uniqueCount="112">
  <si>
    <t>Total</t>
  </si>
  <si>
    <t>6  -  9</t>
  </si>
  <si>
    <t>Agricultural</t>
  </si>
  <si>
    <t>Others</t>
  </si>
  <si>
    <t>farmer' s group</t>
  </si>
  <si>
    <t>2  -  5</t>
  </si>
  <si>
    <t>10  -  19</t>
  </si>
  <si>
    <t>20  -  39</t>
  </si>
  <si>
    <t>40  -  59</t>
  </si>
  <si>
    <t>60  -  139</t>
  </si>
  <si>
    <t xml:space="preserve">Size of total area of holding (rai) </t>
  </si>
  <si>
    <t>ขนาดเนื้อที่ถือครองทั้งสิ้น  (ไร่)</t>
  </si>
  <si>
    <t>รวมทั้งสิ้น</t>
  </si>
  <si>
    <t xml:space="preserve">     รถแทรกเตอร์  4  ล้อ</t>
  </si>
  <si>
    <t>- ใช้เครื่องยนต์</t>
  </si>
  <si>
    <t>- ใช้มอเตอร์ไฟฟ้า</t>
  </si>
  <si>
    <t>- ใช้พลังงานธรรมชาติ</t>
  </si>
  <si>
    <t xml:space="preserve">    เครื่องสูบน้ำหรือระหัดวิดน้ำ</t>
  </si>
  <si>
    <t xml:space="preserve">    เครื่องพ่นยาปราบศัตรูพืช</t>
  </si>
  <si>
    <t xml:space="preserve">    เครื่องกำจัดวัชพืช</t>
  </si>
  <si>
    <t>Tractor  4  wheels</t>
  </si>
  <si>
    <t>Water pump</t>
  </si>
  <si>
    <t>- Engine</t>
  </si>
  <si>
    <t>- Electrical motor</t>
  </si>
  <si>
    <t>- Natural energy</t>
  </si>
  <si>
    <t>Sprayer</t>
  </si>
  <si>
    <t xml:space="preserve">- Manual </t>
  </si>
  <si>
    <t>Weeder</t>
  </si>
  <si>
    <t>- Combine harvester</t>
  </si>
  <si>
    <t>- ใช้แรงงานคน</t>
  </si>
  <si>
    <t>และอุปกรณ์การขนส่งเพื่อการเกษตร</t>
  </si>
  <si>
    <t xml:space="preserve">ชนิดของเครื่องจักร เครื่องมือ </t>
  </si>
  <si>
    <t xml:space="preserve">    เครื่องรีดนม (ใช้เครื่องยนต์)</t>
  </si>
  <si>
    <t xml:space="preserve">    รถบรรทุก  4  ล้อ</t>
  </si>
  <si>
    <t xml:space="preserve">    เรือ</t>
  </si>
  <si>
    <t>แหล่งที่มาของเครื่องจักรฯ ที่ใช้   Source of machinery and equipment</t>
  </si>
  <si>
    <t xml:space="preserve">    เครื่องเก็บเกี่ยว (ใช้เครื่องยนต์)</t>
  </si>
  <si>
    <t>-  เครื่องนวดข้าวและธัญพืช</t>
  </si>
  <si>
    <t>-  เครื่องกะเทาะเมล็ดข้าวโพด</t>
  </si>
  <si>
    <t xml:space="preserve">Type of machinery </t>
  </si>
  <si>
    <t>and equipment</t>
  </si>
  <si>
    <t>เป็นของผู้ถือครอง</t>
  </si>
  <si>
    <t xml:space="preserve">ผู้มารับจ้าง </t>
  </si>
  <si>
    <t>หน่วยงานของรัฐ</t>
  </si>
  <si>
    <t>กลุ่มเกษตรกร</t>
  </si>
  <si>
    <t>Thresher</t>
  </si>
  <si>
    <t>Rice miller</t>
  </si>
  <si>
    <t>Milking machine</t>
  </si>
  <si>
    <t>- Corn sheller</t>
  </si>
  <si>
    <t>Truck  4 wheels</t>
  </si>
  <si>
    <t>Boat</t>
  </si>
  <si>
    <t xml:space="preserve">service </t>
  </si>
  <si>
    <t>Government agency</t>
  </si>
  <si>
    <t>Tractor 2 wheels</t>
  </si>
  <si>
    <t>- Attach to tractor 2 wheels</t>
  </si>
  <si>
    <t xml:space="preserve">    รถบรรทุก  6  ล้อขึ้นไป</t>
  </si>
  <si>
    <t>Truck  6 wheels and over</t>
  </si>
  <si>
    <t>Planter and seeder</t>
  </si>
  <si>
    <t>Farm truck</t>
  </si>
  <si>
    <t>สหกรณ์หรือ</t>
  </si>
  <si>
    <t>หมายเหตุ :  ผู้ถือครอง 1 รายอาจรายงานแหล่งที่มาของเครื่องจักรฯ ที่ใช้แต่ละชนิดได้มากกว่า 1 แหล่ง</t>
  </si>
  <si>
    <t>Cooperatives or</t>
  </si>
  <si>
    <t>อื่น ๆ</t>
  </si>
  <si>
    <t>- ใช้แรงคน</t>
  </si>
  <si>
    <t>-  เครื่องสีฝัดข้าวและธัญพืช (ทำความสะอาด)</t>
  </si>
  <si>
    <t xml:space="preserve">    เครื่องสีข้าว</t>
  </si>
  <si>
    <t xml:space="preserve">    รถเกษตรกร </t>
  </si>
  <si>
    <t>- เครื่องเกี่ยวนวดข้าว</t>
  </si>
  <si>
    <t>เครื่องจักรและเครื่องมือ</t>
  </si>
  <si>
    <t>อุปกรณ์การขนส่งเพื่อการเกษตร</t>
  </si>
  <si>
    <t>Transportation equipment</t>
  </si>
  <si>
    <t>Machinery and equipment</t>
  </si>
  <si>
    <t>- ใช้เครื่องยนต์ขับเคลื่อนด้วยตนเอง</t>
  </si>
  <si>
    <t>- ใช้พ่วงกับรถไถเดินตาม</t>
  </si>
  <si>
    <t>- ใช้พ่วงกับรถแทรกเตอร์ 4 ล้อ</t>
  </si>
  <si>
    <t>- Attach to tractor 4 wheels</t>
  </si>
  <si>
    <t>- Reaper (sugar)</t>
  </si>
  <si>
    <t>- Rice and cereal thresher</t>
  </si>
  <si>
    <t>- Rice and cereal winnower</t>
  </si>
  <si>
    <t xml:space="preserve">    เครื่องนวดหรือกะเทาะเมล็ด (เครื่องสี/รูด  ตู้สี/นวด) </t>
  </si>
  <si>
    <t>Harvesting machine</t>
  </si>
  <si>
    <t xml:space="preserve">    ต่ำกว่า 2   Under               </t>
  </si>
  <si>
    <t xml:space="preserve">            Type of machinery            and equipment</t>
  </si>
  <si>
    <t xml:space="preserve">    เครื่องปลูก</t>
  </si>
  <si>
    <t>- เครื่องเกี่ยวอ้อย</t>
  </si>
  <si>
    <t xml:space="preserve"> Owned by the holder </t>
  </si>
  <si>
    <t xml:space="preserve">    ชนิดของเครื่องจักร เครื่องมือ   </t>
  </si>
  <si>
    <t>ตาราง   14.1  จำนวนผู้ถือครองที่รายงานการใช้เครื่องจักร เครื่องมือ และอุปกรณ์การขนส่งเพื่อการเกษตร  จำแนกตามขนาดเนื้อที่ถือครองทั้งสิ้น และชนิดของเครื่องจักรฯ (ต่อ)</t>
  </si>
  <si>
    <t>ตาราง    14.3  จำนวนเครื่องจักร เครื่องมือ และอุปกรณ์การขนส่งเพื่อการเกษตร  จำแนกตามขนาดเนื้อที่ถือครองทั้งสิ้น และชนิดของเครื่องจักรฯ</t>
  </si>
  <si>
    <t xml:space="preserve">    เครื่องนวดหรือกะเทาะเมล็ด (เครื่องสี/รูด ตู้สี/นวด) </t>
  </si>
  <si>
    <t>14.  การใช้เครื่องจักร เครื่องมือ  และอุปกรณ์การขนส่งเพื่อการเกษตร   Machinery and Equipment</t>
  </si>
  <si>
    <r>
      <t>Note      :</t>
    </r>
    <r>
      <rPr>
        <b/>
        <sz val="14"/>
        <rFont val="TH SarabunPSK"/>
        <family val="2"/>
      </rPr>
      <t xml:space="preserve">  </t>
    </r>
    <r>
      <rPr>
        <sz val="14"/>
        <rFont val="TH SarabunPSK"/>
        <family val="2"/>
      </rPr>
      <t>One holding may report each type of machinery and equipment used more than one sources.</t>
    </r>
  </si>
  <si>
    <t xml:space="preserve">    ชนิดของเครื่องจักร เครื่องมือ          และอุปกรณ์การขนส่งเพื่อการเกษตร</t>
  </si>
  <si>
    <t>Table    14.3  Number of machinery and equipment owned by holder by size of total  area of holding and type of machinery and equipment</t>
  </si>
  <si>
    <t xml:space="preserve">ตาราง    14.2  จำนวนผู้ถือครองที่รายงานการใช้เครื่องจักร  เครื่องมือ และอุปกรณ์การขนส่งเพื่อการเกษตร  จำแนกตามแหล่งที่มา และชนิดของเครื่องจักรฯ </t>
  </si>
  <si>
    <t xml:space="preserve">  ตาราง   14.1  จำนวนผู้ถือครองที่รายงานการใช้เครื่องจักร เครื่องมือ และอุปกรณ์การขนส่งเพื่อการเกษตร  จำแนกตามขนาดเนื้อที่ถือครองทั้งสิ้น และชนิดของเครื่องจักรฯ</t>
  </si>
  <si>
    <t xml:space="preserve">  Table   14.1  Number of holdings reporting the use of machinery and equipment by size of total area of holding and type of machinery and equipment   </t>
  </si>
  <si>
    <t>Table   14.1  Number of holdings reporting the use of machinery and equipment by size of total area of holding and type of machinery and equipment (Contd.)</t>
  </si>
  <si>
    <t xml:space="preserve"> 140  ขึ้นไป And over</t>
  </si>
  <si>
    <t>ตาราง  14.3   จำนวนเครื่องจักร เครื่องมือ และอุปกรณ์การขนส่งเพื่อการเกษตร  จำแนกตามขนาดเนื้อที่ถือครองทั้งสิ้น และชนิดของเครื่องจักรฯ (ต่อ)</t>
  </si>
  <si>
    <t xml:space="preserve">     รถไถเดินตาม</t>
  </si>
  <si>
    <t xml:space="preserve">Table    14.2  Number of holdings reporting the use of machinery and equipment by source and type of machinery and equipment </t>
  </si>
  <si>
    <t>ตาราง  14.2  จำนวนผู้ถือครองที่รายงานการใช้เครื่องจักร  เครื่องมือ และอุปกรณ์การขนส่งเพื่อการเกษตร  จำแนกตามแหล่งที่มา และชนิดของเครื่องจักรฯ (ต่อ)</t>
  </si>
  <si>
    <t>Table  14.2  Number of holdings reporting the use of machinery and equipment by source and type of machinery and equipment (Contd.)</t>
  </si>
  <si>
    <t>Table  14.3   Number of machinery and equipment owned by holder by size of total  area of holding and type of machinery and equipment (Contd.)</t>
  </si>
  <si>
    <t xml:space="preserve">           -</t>
  </si>
  <si>
    <r>
      <t>Note      :</t>
    </r>
    <r>
      <rPr>
        <b/>
        <sz val="16"/>
        <rFont val="TH SarabunPSK"/>
        <family val="2"/>
      </rPr>
      <t xml:space="preserve">  </t>
    </r>
    <r>
      <rPr>
        <sz val="16"/>
        <rFont val="TH SarabunPSK"/>
        <family val="2"/>
      </rPr>
      <t>One holding may report each type of machinery and equipment used more than one sources.</t>
    </r>
  </si>
  <si>
    <t>140 ขึ้นไป</t>
  </si>
  <si>
    <t>And over</t>
  </si>
  <si>
    <t>ต่ำกว่า 2</t>
  </si>
  <si>
    <t>Under</t>
  </si>
  <si>
    <t xml:space="preserve"> 140  ขึ้นไป </t>
  </si>
</sst>
</file>

<file path=xl/styles.xml><?xml version="1.0" encoding="utf-8"?>
<styleSheet xmlns="http://schemas.openxmlformats.org/spreadsheetml/2006/main">
  <numFmts count="1">
    <numFmt numFmtId="187" formatCode="_(* #,##0_);_(* \(#,##0\);_(* &quot;-&quot;_);_(@_)"/>
  </numFmts>
  <fonts count="6">
    <font>
      <sz val="14"/>
      <name val="AngsanaUPC"/>
    </font>
    <font>
      <b/>
      <sz val="16"/>
      <name val="TH SarabunPSK"/>
      <family val="2"/>
    </font>
    <font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4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 style="thin">
        <color rgb="FF0000FF"/>
      </right>
      <top/>
      <bottom/>
      <diagonal/>
    </border>
    <border>
      <left style="thin">
        <color rgb="FF0000FF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rgb="FF0000FF"/>
      </right>
      <top/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rgb="FF0000FF"/>
      </left>
      <right style="thin">
        <color theme="1"/>
      </right>
      <top/>
      <bottom/>
      <diagonal/>
    </border>
    <border>
      <left style="thin">
        <color rgb="FF0000FF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 style="thin">
        <color rgb="FF0000FF"/>
      </right>
      <top style="thin">
        <color theme="1"/>
      </top>
      <bottom/>
      <diagonal/>
    </border>
    <border>
      <left style="thin">
        <color rgb="FF0000FF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rgb="FF0000FF"/>
      </right>
      <top/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15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2" borderId="0" xfId="0" applyFont="1" applyFill="1" applyAlignment="1">
      <alignment horizontal="right"/>
    </xf>
    <xf numFmtId="0" fontId="3" fillId="2" borderId="0" xfId="0" applyFont="1" applyFill="1"/>
    <xf numFmtId="0" fontId="3" fillId="2" borderId="0" xfId="0" applyFont="1" applyFill="1" applyBorder="1" applyAlignment="1">
      <alignment horizontal="left" vertical="center" wrapText="1"/>
    </xf>
    <xf numFmtId="0" fontId="3" fillId="2" borderId="0" xfId="0" applyFont="1" applyFill="1" applyBorder="1"/>
    <xf numFmtId="0" fontId="4" fillId="2" borderId="0" xfId="0" applyFont="1" applyFill="1" applyBorder="1"/>
    <xf numFmtId="0" fontId="3" fillId="2" borderId="0" xfId="0" quotePrefix="1" applyFont="1" applyFill="1" applyBorder="1"/>
    <xf numFmtId="0" fontId="3" fillId="2" borderId="6" xfId="0" applyFont="1" applyFill="1" applyBorder="1"/>
    <xf numFmtId="0" fontId="3" fillId="2" borderId="8" xfId="0" applyFont="1" applyFill="1" applyBorder="1"/>
    <xf numFmtId="0" fontId="3" fillId="2" borderId="8" xfId="0" quotePrefix="1" applyFont="1" applyFill="1" applyBorder="1"/>
    <xf numFmtId="0" fontId="4" fillId="2" borderId="8" xfId="0" applyFont="1" applyFill="1" applyBorder="1" applyAlignment="1">
      <alignment horizontal="left"/>
    </xf>
    <xf numFmtId="0" fontId="3" fillId="2" borderId="12" xfId="0" applyFont="1" applyFill="1" applyBorder="1"/>
    <xf numFmtId="0" fontId="3" fillId="2" borderId="7" xfId="0" applyFont="1" applyFill="1" applyBorder="1"/>
    <xf numFmtId="0" fontId="3" fillId="2" borderId="0" xfId="0" applyFont="1" applyFill="1" applyBorder="1" applyAlignment="1">
      <alignment horizontal="left" vertical="center"/>
    </xf>
    <xf numFmtId="0" fontId="2" fillId="2" borderId="3" xfId="0" applyFont="1" applyFill="1" applyBorder="1"/>
    <xf numFmtId="0" fontId="3" fillId="2" borderId="3" xfId="0" applyFont="1" applyFill="1" applyBorder="1" applyAlignment="1">
      <alignment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3" xfId="0" applyFont="1" applyFill="1" applyBorder="1"/>
    <xf numFmtId="0" fontId="3" fillId="2" borderId="3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Continuous"/>
    </xf>
    <xf numFmtId="0" fontId="3" fillId="2" borderId="9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Continuous"/>
    </xf>
    <xf numFmtId="0" fontId="3" fillId="2" borderId="12" xfId="0" applyFont="1" applyFill="1" applyBorder="1" applyAlignment="1">
      <alignment horizontal="centerContinuous"/>
    </xf>
    <xf numFmtId="0" fontId="3" fillId="2" borderId="18" xfId="0" applyFont="1" applyFill="1" applyBorder="1"/>
    <xf numFmtId="0" fontId="3" fillId="2" borderId="9" xfId="0" applyFont="1" applyFill="1" applyBorder="1"/>
    <xf numFmtId="0" fontId="3" fillId="2" borderId="0" xfId="0" applyFont="1" applyFill="1" applyBorder="1" applyAlignment="1">
      <alignment vertical="center"/>
    </xf>
    <xf numFmtId="0" fontId="3" fillId="2" borderId="0" xfId="0" quotePrefix="1" applyFont="1" applyFill="1"/>
    <xf numFmtId="0" fontId="3" fillId="2" borderId="8" xfId="0" applyFont="1" applyFill="1" applyBorder="1" applyAlignment="1">
      <alignment horizontal="centerContinuous"/>
    </xf>
    <xf numFmtId="0" fontId="3" fillId="2" borderId="0" xfId="0" applyFont="1" applyFill="1" applyAlignment="1">
      <alignment vertical="center"/>
    </xf>
    <xf numFmtId="0" fontId="3" fillId="2" borderId="19" xfId="0" quotePrefix="1" applyFont="1" applyFill="1" applyBorder="1"/>
    <xf numFmtId="0" fontId="3" fillId="2" borderId="0" xfId="0" applyFont="1" applyFill="1" applyAlignment="1">
      <alignment textRotation="180"/>
    </xf>
    <xf numFmtId="0" fontId="3" fillId="2" borderId="8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/>
    </xf>
    <xf numFmtId="0" fontId="4" fillId="2" borderId="0" xfId="0" applyFont="1" applyFill="1"/>
    <xf numFmtId="0" fontId="4" fillId="2" borderId="8" xfId="0" applyFont="1" applyFill="1" applyBorder="1"/>
    <xf numFmtId="0" fontId="3" fillId="2" borderId="19" xfId="0" applyFont="1" applyFill="1" applyBorder="1"/>
    <xf numFmtId="0" fontId="3" fillId="2" borderId="0" xfId="0" applyFont="1" applyFill="1" applyAlignment="1">
      <alignment horizontal="left"/>
    </xf>
    <xf numFmtId="0" fontId="3" fillId="2" borderId="20" xfId="0" applyFont="1" applyFill="1" applyBorder="1"/>
    <xf numFmtId="0" fontId="3" fillId="2" borderId="2" xfId="0" applyFont="1" applyFill="1" applyBorder="1"/>
    <xf numFmtId="0" fontId="2" fillId="2" borderId="0" xfId="0" applyFont="1" applyFill="1" applyAlignment="1">
      <alignment textRotation="180"/>
    </xf>
    <xf numFmtId="0" fontId="2" fillId="2" borderId="0" xfId="0" applyFont="1" applyFill="1" applyAlignment="1">
      <alignment vertical="center"/>
    </xf>
    <xf numFmtId="0" fontId="2" fillId="2" borderId="3" xfId="0" applyFont="1" applyFill="1" applyBorder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right" vertical="center"/>
    </xf>
    <xf numFmtId="0" fontId="3" fillId="2" borderId="12" xfId="0" applyFont="1" applyFill="1" applyBorder="1" applyAlignment="1">
      <alignment vertical="center"/>
    </xf>
    <xf numFmtId="0" fontId="3" fillId="2" borderId="7" xfId="0" applyFont="1" applyFill="1" applyBorder="1" applyAlignment="1">
      <alignment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4" fillId="2" borderId="8" xfId="0" applyFont="1" applyFill="1" applyBorder="1" applyAlignment="1">
      <alignment vertical="center"/>
    </xf>
    <xf numFmtId="0" fontId="3" fillId="2" borderId="8" xfId="0" quotePrefix="1" applyFont="1" applyFill="1" applyBorder="1" applyAlignment="1">
      <alignment vertical="center"/>
    </xf>
    <xf numFmtId="0" fontId="3" fillId="2" borderId="0" xfId="0" quotePrefix="1" applyFont="1" applyFill="1" applyBorder="1" applyAlignment="1">
      <alignment vertical="center"/>
    </xf>
    <xf numFmtId="0" fontId="4" fillId="2" borderId="8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right" vertical="center" textRotation="180"/>
    </xf>
    <xf numFmtId="187" fontId="4" fillId="0" borderId="0" xfId="0" applyNumberFormat="1" applyFont="1" applyAlignment="1">
      <alignment horizontal="center" vertical="center" shrinkToFit="1"/>
    </xf>
    <xf numFmtId="187" fontId="4" fillId="0" borderId="0" xfId="0" applyNumberFormat="1" applyFont="1" applyBorder="1" applyAlignment="1">
      <alignment horizontal="center" vertical="center" shrinkToFit="1"/>
    </xf>
    <xf numFmtId="187" fontId="5" fillId="0" borderId="0" xfId="0" applyNumberFormat="1" applyFont="1" applyAlignment="1">
      <alignment horizontal="center" vertical="center" shrinkToFit="1"/>
    </xf>
    <xf numFmtId="187" fontId="3" fillId="0" borderId="0" xfId="0" applyNumberFormat="1" applyFont="1" applyBorder="1" applyAlignment="1">
      <alignment horizontal="center" vertical="center" shrinkToFit="1"/>
    </xf>
    <xf numFmtId="187" fontId="4" fillId="0" borderId="0" xfId="0" applyNumberFormat="1" applyFont="1" applyAlignment="1">
      <alignment horizontal="center" shrinkToFit="1"/>
    </xf>
    <xf numFmtId="187" fontId="4" fillId="0" borderId="0" xfId="0" applyNumberFormat="1" applyFont="1" applyBorder="1" applyAlignment="1">
      <alignment horizontal="center" shrinkToFit="1"/>
    </xf>
    <xf numFmtId="187" fontId="5" fillId="0" borderId="0" xfId="0" applyNumberFormat="1" applyFont="1" applyAlignment="1">
      <alignment horizontal="center" shrinkToFit="1"/>
    </xf>
    <xf numFmtId="187" fontId="3" fillId="0" borderId="0" xfId="0" applyNumberFormat="1" applyFont="1" applyBorder="1" applyAlignment="1">
      <alignment horizontal="center" shrinkToFit="1"/>
    </xf>
    <xf numFmtId="0" fontId="3" fillId="2" borderId="0" xfId="0" applyFont="1" applyFill="1" applyBorder="1" applyAlignment="1">
      <alignment shrinkToFit="1"/>
    </xf>
    <xf numFmtId="0" fontId="3" fillId="2" borderId="0" xfId="0" applyFont="1" applyFill="1" applyAlignment="1">
      <alignment shrinkToFit="1"/>
    </xf>
    <xf numFmtId="0" fontId="3" fillId="2" borderId="6" xfId="0" applyFont="1" applyFill="1" applyBorder="1" applyAlignment="1">
      <alignment horizontal="left" vertical="center" shrinkToFit="1"/>
    </xf>
    <xf numFmtId="0" fontId="3" fillId="2" borderId="7" xfId="0" applyFont="1" applyFill="1" applyBorder="1" applyAlignment="1">
      <alignment horizontal="center" vertical="center" shrinkToFit="1"/>
    </xf>
    <xf numFmtId="0" fontId="3" fillId="2" borderId="12" xfId="0" applyFont="1" applyFill="1" applyBorder="1" applyAlignment="1">
      <alignment shrinkToFit="1"/>
    </xf>
    <xf numFmtId="0" fontId="3" fillId="2" borderId="7" xfId="0" applyFont="1" applyFill="1" applyBorder="1" applyAlignment="1">
      <alignment shrinkToFit="1"/>
    </xf>
    <xf numFmtId="0" fontId="3" fillId="2" borderId="0" xfId="0" applyFont="1" applyFill="1" applyBorder="1" applyAlignment="1">
      <alignment horizontal="center" shrinkToFit="1"/>
    </xf>
    <xf numFmtId="0" fontId="3" fillId="2" borderId="0" xfId="0" applyFont="1" applyFill="1" applyBorder="1" applyAlignment="1">
      <alignment horizontal="center" vertical="center" shrinkToFit="1"/>
    </xf>
    <xf numFmtId="0" fontId="3" fillId="2" borderId="3" xfId="0" applyFont="1" applyFill="1" applyBorder="1" applyAlignment="1">
      <alignment vertical="center" shrinkToFit="1"/>
    </xf>
    <xf numFmtId="0" fontId="3" fillId="2" borderId="9" xfId="0" applyFont="1" applyFill="1" applyBorder="1" applyAlignment="1">
      <alignment vertical="center" shrinkToFit="1"/>
    </xf>
    <xf numFmtId="0" fontId="3" fillId="2" borderId="14" xfId="0" applyFont="1" applyFill="1" applyBorder="1" applyAlignment="1">
      <alignment horizontal="center" shrinkToFit="1"/>
    </xf>
    <xf numFmtId="0" fontId="3" fillId="2" borderId="9" xfId="0" applyFont="1" applyFill="1" applyBorder="1" applyAlignment="1">
      <alignment horizontal="center" shrinkToFit="1"/>
    </xf>
    <xf numFmtId="187" fontId="4" fillId="0" borderId="0" xfId="0" applyNumberFormat="1" applyFont="1" applyAlignment="1">
      <alignment horizontal="center"/>
    </xf>
    <xf numFmtId="187" fontId="4" fillId="0" borderId="0" xfId="0" applyNumberFormat="1" applyFont="1" applyBorder="1" applyAlignment="1">
      <alignment horizontal="center" wrapText="1"/>
    </xf>
    <xf numFmtId="187" fontId="3" fillId="0" borderId="0" xfId="0" applyNumberFormat="1" applyFont="1" applyAlignment="1">
      <alignment horizontal="center"/>
    </xf>
    <xf numFmtId="187" fontId="3" fillId="0" borderId="0" xfId="0" applyNumberFormat="1" applyFont="1" applyBorder="1" applyAlignment="1">
      <alignment horizontal="center" wrapText="1"/>
    </xf>
    <xf numFmtId="187" fontId="3" fillId="2" borderId="0" xfId="0" applyNumberFormat="1" applyFont="1" applyFill="1" applyAlignment="1">
      <alignment horizontal="center"/>
    </xf>
    <xf numFmtId="187" fontId="3" fillId="2" borderId="0" xfId="0" applyNumberFormat="1" applyFont="1" applyFill="1" applyBorder="1" applyAlignment="1">
      <alignment horizontal="left" shrinkToFit="1"/>
    </xf>
    <xf numFmtId="187" fontId="3" fillId="0" borderId="0" xfId="0" applyNumberFormat="1" applyFont="1" applyAlignment="1">
      <alignment horizontal="left" shrinkToFit="1"/>
    </xf>
    <xf numFmtId="187" fontId="3" fillId="2" borderId="0" xfId="0" applyNumberFormat="1" applyFont="1" applyFill="1" applyAlignment="1">
      <alignment horizontal="left" shrinkToFit="1"/>
    </xf>
    <xf numFmtId="187" fontId="4" fillId="2" borderId="0" xfId="0" applyNumberFormat="1" applyFont="1" applyFill="1" applyBorder="1" applyAlignment="1">
      <alignment horizontal="left" shrinkToFit="1"/>
    </xf>
    <xf numFmtId="0" fontId="3" fillId="2" borderId="0" xfId="0" applyFont="1" applyFill="1" applyBorder="1" applyAlignment="1">
      <alignment horizontal="left" vertical="center" textRotation="180" wrapText="1"/>
    </xf>
    <xf numFmtId="0" fontId="3" fillId="2" borderId="0" xfId="0" applyFont="1" applyFill="1" applyBorder="1" applyAlignment="1">
      <alignment horizontal="center" vertical="center" textRotation="180" wrapText="1"/>
    </xf>
    <xf numFmtId="0" fontId="4" fillId="2" borderId="0" xfId="0" applyFont="1" applyFill="1" applyAlignment="1">
      <alignment textRotation="180"/>
    </xf>
    <xf numFmtId="187" fontId="3" fillId="2" borderId="0" xfId="0" applyNumberFormat="1" applyFont="1" applyFill="1"/>
    <xf numFmtId="187" fontId="3" fillId="2" borderId="3" xfId="0" applyNumberFormat="1" applyFont="1" applyFill="1" applyBorder="1"/>
    <xf numFmtId="0" fontId="3" fillId="2" borderId="15" xfId="0" quotePrefix="1" applyFont="1" applyFill="1" applyBorder="1" applyAlignment="1">
      <alignment horizontal="center" vertical="center" wrapText="1"/>
    </xf>
    <xf numFmtId="0" fontId="3" fillId="2" borderId="16" xfId="0" quotePrefix="1" applyFont="1" applyFill="1" applyBorder="1" applyAlignment="1">
      <alignment horizontal="center" vertical="center" wrapText="1"/>
    </xf>
    <xf numFmtId="0" fontId="3" fillId="2" borderId="17" xfId="0" quotePrefix="1" applyFont="1" applyFill="1" applyBorder="1" applyAlignment="1">
      <alignment horizontal="center" vertical="center" wrapText="1"/>
    </xf>
    <xf numFmtId="0" fontId="3" fillId="2" borderId="11" xfId="0" quotePrefix="1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left" vertical="center"/>
    </xf>
    <xf numFmtId="0" fontId="3" fillId="2" borderId="6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vertical="center" wrapText="1"/>
    </xf>
    <xf numFmtId="0" fontId="3" fillId="2" borderId="13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shrinkToFit="1"/>
    </xf>
    <xf numFmtId="0" fontId="3" fillId="2" borderId="8" xfId="0" applyFont="1" applyFill="1" applyBorder="1" applyAlignment="1">
      <alignment horizontal="center" shrinkToFit="1"/>
    </xf>
    <xf numFmtId="0" fontId="3" fillId="2" borderId="0" xfId="0" applyFont="1" applyFill="1" applyBorder="1" applyAlignment="1">
      <alignment horizontal="center" shrinkToFit="1"/>
    </xf>
    <xf numFmtId="0" fontId="3" fillId="2" borderId="15" xfId="0" quotePrefix="1" applyFont="1" applyFill="1" applyBorder="1" applyAlignment="1">
      <alignment horizontal="center" vertical="center" shrinkToFit="1"/>
    </xf>
    <xf numFmtId="0" fontId="3" fillId="2" borderId="16" xfId="0" quotePrefix="1" applyFont="1" applyFill="1" applyBorder="1" applyAlignment="1">
      <alignment horizontal="center" vertical="center" shrinkToFit="1"/>
    </xf>
    <xf numFmtId="0" fontId="3" fillId="2" borderId="17" xfId="0" quotePrefix="1" applyFont="1" applyFill="1" applyBorder="1" applyAlignment="1">
      <alignment horizontal="center" vertical="center" shrinkToFit="1"/>
    </xf>
    <xf numFmtId="0" fontId="3" fillId="2" borderId="11" xfId="0" quotePrefix="1" applyFont="1" applyFill="1" applyBorder="1" applyAlignment="1">
      <alignment horizontal="center" vertical="center" shrinkToFit="1"/>
    </xf>
    <xf numFmtId="0" fontId="2" fillId="2" borderId="0" xfId="0" applyFont="1" applyFill="1" applyAlignment="1">
      <alignment horizontal="left"/>
    </xf>
    <xf numFmtId="0" fontId="3" fillId="2" borderId="0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3" fillId="2" borderId="14" xfId="0" applyFont="1" applyFill="1" applyBorder="1" applyAlignment="1">
      <alignment horizontal="center" vertical="center" shrinkToFit="1"/>
    </xf>
    <xf numFmtId="0" fontId="3" fillId="2" borderId="9" xfId="0" applyFont="1" applyFill="1" applyBorder="1" applyAlignment="1">
      <alignment horizontal="center" vertical="center" shrinkToFit="1"/>
    </xf>
    <xf numFmtId="0" fontId="3" fillId="2" borderId="12" xfId="0" applyFont="1" applyFill="1" applyBorder="1" applyAlignment="1">
      <alignment horizontal="center" vertical="center" shrinkToFit="1"/>
    </xf>
    <xf numFmtId="0" fontId="3" fillId="2" borderId="7" xfId="0" applyFont="1" applyFill="1" applyBorder="1" applyAlignment="1">
      <alignment horizontal="center" vertical="center" shrinkToFit="1"/>
    </xf>
    <xf numFmtId="0" fontId="3" fillId="2" borderId="6" xfId="0" applyFont="1" applyFill="1" applyBorder="1" applyAlignment="1">
      <alignment horizontal="center" shrinkToFit="1"/>
    </xf>
    <xf numFmtId="0" fontId="3" fillId="2" borderId="7" xfId="0" applyFont="1" applyFill="1" applyBorder="1" applyAlignment="1">
      <alignment horizontal="center" shrinkToFit="1"/>
    </xf>
    <xf numFmtId="0" fontId="3" fillId="2" borderId="3" xfId="0" applyFont="1" applyFill="1" applyBorder="1" applyAlignment="1">
      <alignment horizontal="center" shrinkToFit="1"/>
    </xf>
    <xf numFmtId="0" fontId="3" fillId="2" borderId="9" xfId="0" applyFont="1" applyFill="1" applyBorder="1" applyAlignment="1">
      <alignment horizontal="center" shrinkToFit="1"/>
    </xf>
    <xf numFmtId="0" fontId="3" fillId="2" borderId="0" xfId="0" applyFont="1" applyFill="1" applyBorder="1" applyAlignment="1">
      <alignment horizontal="center" vertical="center" shrinkToFit="1"/>
    </xf>
    <xf numFmtId="0" fontId="3" fillId="2" borderId="8" xfId="0" applyFont="1" applyFill="1" applyBorder="1" applyAlignment="1">
      <alignment horizontal="center" vertical="center" shrinkToFit="1"/>
    </xf>
    <xf numFmtId="0" fontId="3" fillId="2" borderId="13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2" fillId="2" borderId="0" xfId="0" applyNumberFormat="1" applyFont="1" applyFill="1" applyAlignment="1">
      <alignment horizontal="left"/>
    </xf>
    <xf numFmtId="0" fontId="3" fillId="2" borderId="12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E1F5FB"/>
      <color rgb="FF0000FF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9.8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1"/>
  <dimension ref="A1:Y29"/>
  <sheetViews>
    <sheetView workbookViewId="0">
      <selection activeCell="K18" sqref="K18"/>
    </sheetView>
  </sheetViews>
  <sheetFormatPr defaultColWidth="9.375" defaultRowHeight="24.6"/>
  <cols>
    <col min="1" max="1" width="3.5" style="47" customWidth="1"/>
    <col min="2" max="2" width="30.625" style="47" bestFit="1" customWidth="1"/>
    <col min="3" max="3" width="9.875" style="47" customWidth="1"/>
    <col min="4" max="4" width="1" style="47" customWidth="1"/>
    <col min="5" max="5" width="9.875" style="47" customWidth="1"/>
    <col min="6" max="6" width="1" style="47" customWidth="1"/>
    <col min="7" max="7" width="9.875" style="47" customWidth="1"/>
    <col min="8" max="8" width="1" style="47" customWidth="1"/>
    <col min="9" max="9" width="9.875" style="47" customWidth="1"/>
    <col min="10" max="10" width="1" style="47" customWidth="1"/>
    <col min="11" max="11" width="9.875" style="47" customWidth="1"/>
    <col min="12" max="12" width="1" style="47" customWidth="1"/>
    <col min="13" max="13" width="9.875" style="47" customWidth="1"/>
    <col min="14" max="14" width="1" style="47" customWidth="1"/>
    <col min="15" max="15" width="9.875" style="47" customWidth="1"/>
    <col min="16" max="16" width="1" style="47" customWidth="1"/>
    <col min="17" max="17" width="9.875" style="47" customWidth="1"/>
    <col min="18" max="18" width="1" style="47" customWidth="1"/>
    <col min="19" max="19" width="9.875" style="47" customWidth="1"/>
    <col min="20" max="20" width="1" style="47" customWidth="1"/>
    <col min="21" max="21" width="3.5" style="47" customWidth="1"/>
    <col min="22" max="22" width="1" style="47" customWidth="1"/>
    <col min="23" max="23" width="28.625" style="47" bestFit="1" customWidth="1"/>
    <col min="24" max="24" width="5.125" style="47" customWidth="1"/>
    <col min="25" max="25" width="4" style="47" customWidth="1"/>
    <col min="26" max="16384" width="9.375" style="47"/>
  </cols>
  <sheetData>
    <row r="1" spans="1:25">
      <c r="X1" s="62">
        <v>89</v>
      </c>
    </row>
    <row r="2" spans="1:25">
      <c r="A2" s="49" t="s">
        <v>90</v>
      </c>
      <c r="Q2" s="50"/>
    </row>
    <row r="3" spans="1:25">
      <c r="B3" s="105" t="s">
        <v>95</v>
      </c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05"/>
      <c r="S3" s="105"/>
      <c r="T3" s="105"/>
      <c r="U3" s="105"/>
      <c r="V3" s="105"/>
      <c r="W3" s="105"/>
    </row>
    <row r="4" spans="1:25">
      <c r="B4" s="105" t="s">
        <v>96</v>
      </c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</row>
    <row r="5" spans="1:25" ht="5.0999999999999996" customHeight="1">
      <c r="A5" s="48"/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</row>
    <row r="6" spans="1:25" s="30" customFormat="1" ht="21">
      <c r="A6" s="106" t="s">
        <v>92</v>
      </c>
      <c r="B6" s="106"/>
      <c r="C6" s="51"/>
      <c r="D6" s="52"/>
      <c r="E6" s="113" t="s">
        <v>11</v>
      </c>
      <c r="F6" s="113"/>
      <c r="G6" s="113"/>
      <c r="H6" s="113"/>
      <c r="I6" s="113"/>
      <c r="J6" s="113"/>
      <c r="K6" s="113"/>
      <c r="L6" s="113"/>
      <c r="M6" s="113"/>
      <c r="N6" s="113"/>
      <c r="O6" s="113"/>
      <c r="P6" s="113"/>
      <c r="Q6" s="113"/>
      <c r="R6" s="113"/>
      <c r="S6" s="113"/>
      <c r="T6" s="114"/>
      <c r="U6" s="53"/>
      <c r="V6" s="53"/>
      <c r="W6" s="54"/>
    </row>
    <row r="7" spans="1:25" s="30" customFormat="1" ht="21">
      <c r="A7" s="107"/>
      <c r="B7" s="107"/>
      <c r="C7" s="109" t="s">
        <v>12</v>
      </c>
      <c r="D7" s="110"/>
      <c r="E7" s="112" t="s">
        <v>10</v>
      </c>
      <c r="F7" s="112"/>
      <c r="G7" s="112"/>
      <c r="H7" s="112"/>
      <c r="I7" s="112"/>
      <c r="J7" s="112"/>
      <c r="K7" s="112"/>
      <c r="L7" s="112"/>
      <c r="M7" s="112"/>
      <c r="N7" s="112"/>
      <c r="O7" s="112"/>
      <c r="P7" s="112"/>
      <c r="Q7" s="112"/>
      <c r="R7" s="112"/>
      <c r="S7" s="112"/>
      <c r="T7" s="115"/>
      <c r="U7" s="111" t="s">
        <v>39</v>
      </c>
      <c r="V7" s="111"/>
      <c r="W7" s="111"/>
    </row>
    <row r="8" spans="1:25" s="30" customFormat="1" ht="21">
      <c r="A8" s="107"/>
      <c r="B8" s="107"/>
      <c r="C8" s="109" t="s">
        <v>0</v>
      </c>
      <c r="D8" s="110"/>
      <c r="E8" s="101" t="s">
        <v>81</v>
      </c>
      <c r="F8" s="102"/>
      <c r="G8" s="97" t="s">
        <v>5</v>
      </c>
      <c r="H8" s="98"/>
      <c r="I8" s="97" t="s">
        <v>1</v>
      </c>
      <c r="J8" s="98"/>
      <c r="K8" s="97" t="s">
        <v>6</v>
      </c>
      <c r="L8" s="98"/>
      <c r="M8" s="97" t="s">
        <v>7</v>
      </c>
      <c r="N8" s="98"/>
      <c r="O8" s="97" t="s">
        <v>8</v>
      </c>
      <c r="P8" s="98"/>
      <c r="Q8" s="97" t="s">
        <v>9</v>
      </c>
      <c r="R8" s="98"/>
      <c r="S8" s="117" t="s">
        <v>98</v>
      </c>
      <c r="T8" s="118"/>
      <c r="U8" s="116" t="s">
        <v>40</v>
      </c>
      <c r="V8" s="116"/>
      <c r="W8" s="116"/>
      <c r="X8" s="5"/>
      <c r="Y8" s="5"/>
    </row>
    <row r="9" spans="1:25" s="30" customFormat="1" ht="21">
      <c r="A9" s="108"/>
      <c r="B9" s="108"/>
      <c r="C9" s="55"/>
      <c r="D9" s="22"/>
      <c r="E9" s="103"/>
      <c r="F9" s="104"/>
      <c r="G9" s="99"/>
      <c r="H9" s="100"/>
      <c r="I9" s="99"/>
      <c r="J9" s="100"/>
      <c r="K9" s="99"/>
      <c r="L9" s="100"/>
      <c r="M9" s="99"/>
      <c r="N9" s="100"/>
      <c r="O9" s="99"/>
      <c r="P9" s="100"/>
      <c r="Q9" s="99"/>
      <c r="R9" s="100"/>
      <c r="S9" s="119"/>
      <c r="T9" s="104"/>
      <c r="U9" s="112"/>
      <c r="V9" s="112"/>
      <c r="W9" s="112"/>
      <c r="X9" s="37"/>
      <c r="Y9" s="27"/>
    </row>
    <row r="10" spans="1:25" s="30" customFormat="1" ht="5.0999999999999996" customHeight="1">
      <c r="A10" s="27"/>
      <c r="B10" s="18"/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27"/>
      <c r="S10" s="27"/>
      <c r="T10" s="56"/>
      <c r="U10" s="27"/>
      <c r="V10" s="27"/>
      <c r="W10" s="27"/>
    </row>
    <row r="11" spans="1:25" s="30" customFormat="1" ht="30" customHeight="1">
      <c r="A11" s="57" t="s">
        <v>68</v>
      </c>
      <c r="B11" s="56"/>
      <c r="C11" s="63">
        <f>SUM(C12,C13,C15,C16,C17,C19,C20,C22,C23,C25,C26,C27,C28)</f>
        <v>163967.97</v>
      </c>
      <c r="D11" s="64"/>
      <c r="E11" s="63">
        <f>SUM(E12,E13,E15,E16,E17,E19,E20,E22,E23,E25,E27,E28)</f>
        <v>1387.4099999999999</v>
      </c>
      <c r="F11" s="64"/>
      <c r="G11" s="63">
        <f>SUM(G12,G13,G15,G16,G17,G19,G20,G22,G23,G25,G26,G27,G28)</f>
        <v>22684.649999999998</v>
      </c>
      <c r="H11" s="64"/>
      <c r="I11" s="63">
        <f>SUM(I12,I13,I15,I16,I18,I18,I17,I19,I20,I22,I23,I25,I26,I27,I28)</f>
        <v>23090.009999999995</v>
      </c>
      <c r="J11" s="64"/>
      <c r="K11" s="63">
        <f>SUM(K12,K13,K15,K16,K17,K19,K20,K22,K23,K25,K26,K27,K28)</f>
        <v>50455.080000000009</v>
      </c>
      <c r="L11" s="64"/>
      <c r="M11" s="63">
        <f>SUM(M12,M13,M15,M16,M17,M19,M20,M22,M23,M25,M26,M27,M28)</f>
        <v>45723.18</v>
      </c>
      <c r="N11" s="64"/>
      <c r="O11" s="63">
        <f>SUM(O12,O13,O15,O16,O17,O19,O20,O22,O23,O25,O26,O27,O28)</f>
        <v>14170.400000000001</v>
      </c>
      <c r="P11" s="64"/>
      <c r="Q11" s="63">
        <f>SUM(Q12,Q13,Q15,Q16,Q17,Q19,Q20,Q22,Q23,Q25,Q26,Q27,Q28)</f>
        <v>6190.26</v>
      </c>
      <c r="R11" s="64"/>
      <c r="S11" s="63">
        <f>SUM(S12,S13,S15,S16,S17,S19,S20,S22,S23,S25,S26,S27,S28)</f>
        <v>266.97999999999996</v>
      </c>
      <c r="T11" s="58"/>
      <c r="U11" s="57" t="s">
        <v>71</v>
      </c>
      <c r="V11" s="57"/>
      <c r="W11" s="27"/>
    </row>
    <row r="12" spans="1:25" s="30" customFormat="1" ht="20.100000000000001" customHeight="1">
      <c r="A12" s="27" t="s">
        <v>13</v>
      </c>
      <c r="B12" s="56"/>
      <c r="C12" s="65">
        <v>35965.58</v>
      </c>
      <c r="D12" s="66"/>
      <c r="E12" s="65">
        <v>249.12</v>
      </c>
      <c r="F12" s="66"/>
      <c r="G12" s="65">
        <v>5127.7</v>
      </c>
      <c r="H12" s="66"/>
      <c r="I12" s="65">
        <v>4930.45</v>
      </c>
      <c r="J12" s="66"/>
      <c r="K12" s="65">
        <v>10585.1</v>
      </c>
      <c r="L12" s="66"/>
      <c r="M12" s="65">
        <v>9962.4</v>
      </c>
      <c r="N12" s="66"/>
      <c r="O12" s="65">
        <v>3479.81</v>
      </c>
      <c r="P12" s="66"/>
      <c r="Q12" s="65">
        <v>1553.16</v>
      </c>
      <c r="R12" s="66"/>
      <c r="S12" s="65">
        <v>77.84</v>
      </c>
      <c r="T12" s="56"/>
      <c r="U12" s="27"/>
      <c r="V12" s="27" t="s">
        <v>20</v>
      </c>
      <c r="W12" s="27"/>
    </row>
    <row r="13" spans="1:25" s="30" customFormat="1" ht="20.100000000000001" customHeight="1">
      <c r="A13" s="27" t="s">
        <v>100</v>
      </c>
      <c r="B13" s="56"/>
      <c r="C13" s="65">
        <v>71488.58</v>
      </c>
      <c r="D13" s="66"/>
      <c r="E13" s="65">
        <v>615.94000000000005</v>
      </c>
      <c r="F13" s="66"/>
      <c r="G13" s="65">
        <v>10537.14</v>
      </c>
      <c r="H13" s="66"/>
      <c r="I13" s="65">
        <v>10589.74</v>
      </c>
      <c r="J13" s="66"/>
      <c r="K13" s="65">
        <v>23012.54</v>
      </c>
      <c r="L13" s="66"/>
      <c r="M13" s="65">
        <v>19446.009999999998</v>
      </c>
      <c r="N13" s="66"/>
      <c r="O13" s="65">
        <v>5259.28</v>
      </c>
      <c r="P13" s="66"/>
      <c r="Q13" s="65">
        <v>1975.22</v>
      </c>
      <c r="R13" s="66"/>
      <c r="S13" s="65">
        <v>52.71</v>
      </c>
      <c r="T13" s="56"/>
      <c r="U13" s="27"/>
      <c r="V13" s="27" t="s">
        <v>53</v>
      </c>
      <c r="W13" s="27"/>
    </row>
    <row r="14" spans="1:25" s="30" customFormat="1" ht="20.100000000000001" customHeight="1">
      <c r="A14" s="27" t="s">
        <v>17</v>
      </c>
      <c r="B14" s="56"/>
      <c r="C14" s="66"/>
      <c r="D14" s="66"/>
      <c r="E14" s="66"/>
      <c r="F14" s="66"/>
      <c r="G14" s="66"/>
      <c r="H14" s="66"/>
      <c r="I14" s="66"/>
      <c r="J14" s="66"/>
      <c r="K14" s="66"/>
      <c r="L14" s="66"/>
      <c r="M14" s="66"/>
      <c r="N14" s="66"/>
      <c r="O14" s="66"/>
      <c r="P14" s="66"/>
      <c r="Q14" s="66"/>
      <c r="R14" s="66"/>
      <c r="S14" s="66"/>
      <c r="T14" s="56"/>
      <c r="U14" s="27"/>
      <c r="V14" s="27" t="s">
        <v>21</v>
      </c>
      <c r="W14" s="27"/>
    </row>
    <row r="15" spans="1:25" s="30" customFormat="1" ht="20.100000000000001" customHeight="1">
      <c r="A15" s="27"/>
      <c r="B15" s="59" t="s">
        <v>14</v>
      </c>
      <c r="C15" s="65">
        <v>18327.62</v>
      </c>
      <c r="D15" s="66"/>
      <c r="E15" s="65">
        <v>114.1</v>
      </c>
      <c r="F15" s="66"/>
      <c r="G15" s="65">
        <v>1853.46</v>
      </c>
      <c r="H15" s="66"/>
      <c r="I15" s="65">
        <v>2350.7600000000002</v>
      </c>
      <c r="J15" s="66"/>
      <c r="K15" s="65">
        <v>5651.08</v>
      </c>
      <c r="L15" s="66"/>
      <c r="M15" s="65">
        <v>5613.83</v>
      </c>
      <c r="N15" s="66"/>
      <c r="O15" s="65">
        <v>1856.51</v>
      </c>
      <c r="P15" s="66"/>
      <c r="Q15" s="65">
        <v>839.65</v>
      </c>
      <c r="R15" s="66"/>
      <c r="S15" s="65">
        <v>48.23</v>
      </c>
      <c r="T15" s="56"/>
      <c r="U15" s="27"/>
      <c r="V15" s="27"/>
      <c r="W15" s="60" t="s">
        <v>22</v>
      </c>
    </row>
    <row r="16" spans="1:25" s="30" customFormat="1" ht="20.100000000000001" customHeight="1">
      <c r="A16" s="27"/>
      <c r="B16" s="59" t="s">
        <v>15</v>
      </c>
      <c r="C16" s="65">
        <v>4351.74</v>
      </c>
      <c r="D16" s="66"/>
      <c r="E16" s="65">
        <v>71.680000000000007</v>
      </c>
      <c r="F16" s="66"/>
      <c r="G16" s="65">
        <v>789.04</v>
      </c>
      <c r="H16" s="66"/>
      <c r="I16" s="65">
        <v>759.13</v>
      </c>
      <c r="J16" s="66"/>
      <c r="K16" s="65">
        <v>1263.1600000000001</v>
      </c>
      <c r="L16" s="66"/>
      <c r="M16" s="65">
        <v>1071.02</v>
      </c>
      <c r="N16" s="66"/>
      <c r="O16" s="65">
        <v>236.29</v>
      </c>
      <c r="P16" s="66"/>
      <c r="Q16" s="65">
        <v>153.25</v>
      </c>
      <c r="R16" s="66"/>
      <c r="S16" s="65">
        <v>8.17</v>
      </c>
      <c r="T16" s="56"/>
      <c r="U16" s="27"/>
      <c r="V16" s="27"/>
      <c r="W16" s="60" t="s">
        <v>23</v>
      </c>
    </row>
    <row r="17" spans="1:23" s="30" customFormat="1" ht="20.100000000000001" customHeight="1">
      <c r="A17" s="27"/>
      <c r="B17" s="59" t="s">
        <v>16</v>
      </c>
      <c r="C17" s="65">
        <v>381.09</v>
      </c>
      <c r="D17" s="66"/>
      <c r="E17" s="65">
        <v>3.56</v>
      </c>
      <c r="F17" s="66"/>
      <c r="G17" s="65">
        <v>91.5</v>
      </c>
      <c r="H17" s="66"/>
      <c r="I17" s="65">
        <v>47.62</v>
      </c>
      <c r="J17" s="66"/>
      <c r="K17" s="65">
        <v>109.87</v>
      </c>
      <c r="L17" s="66"/>
      <c r="M17" s="65">
        <v>100.21</v>
      </c>
      <c r="N17" s="66"/>
      <c r="O17" s="65">
        <v>24.31</v>
      </c>
      <c r="P17" s="66"/>
      <c r="Q17" s="65">
        <v>4.0199999999999996</v>
      </c>
      <c r="R17" s="66"/>
      <c r="S17" s="65" t="s">
        <v>105</v>
      </c>
      <c r="T17" s="56"/>
      <c r="U17" s="27"/>
      <c r="V17" s="27"/>
      <c r="W17" s="60" t="s">
        <v>24</v>
      </c>
    </row>
    <row r="18" spans="1:23" s="30" customFormat="1" ht="20.100000000000001" customHeight="1">
      <c r="A18" s="27" t="s">
        <v>18</v>
      </c>
      <c r="B18" s="61"/>
      <c r="C18" s="66"/>
      <c r="D18" s="66"/>
      <c r="E18" s="66"/>
      <c r="F18" s="66"/>
      <c r="G18" s="66"/>
      <c r="H18" s="66"/>
      <c r="I18" s="66"/>
      <c r="J18" s="66"/>
      <c r="K18" s="66"/>
      <c r="L18" s="66"/>
      <c r="M18" s="66"/>
      <c r="N18" s="66"/>
      <c r="O18" s="66"/>
      <c r="P18" s="66"/>
      <c r="Q18" s="66"/>
      <c r="R18" s="66"/>
      <c r="S18" s="66"/>
      <c r="T18" s="56"/>
      <c r="U18" s="27"/>
      <c r="V18" s="27" t="s">
        <v>25</v>
      </c>
      <c r="W18" s="27"/>
    </row>
    <row r="19" spans="1:23" s="30" customFormat="1" ht="20.100000000000001" customHeight="1">
      <c r="A19" s="27"/>
      <c r="B19" s="59" t="s">
        <v>29</v>
      </c>
      <c r="C19" s="65">
        <v>9358.4599999999991</v>
      </c>
      <c r="D19" s="66"/>
      <c r="E19" s="65">
        <v>83.19</v>
      </c>
      <c r="F19" s="66"/>
      <c r="G19" s="65">
        <v>1053.76</v>
      </c>
      <c r="H19" s="66"/>
      <c r="I19" s="65">
        <v>1228.53</v>
      </c>
      <c r="J19" s="66"/>
      <c r="K19" s="65">
        <v>2531.23</v>
      </c>
      <c r="L19" s="66"/>
      <c r="M19" s="65">
        <v>2849.29</v>
      </c>
      <c r="N19" s="66"/>
      <c r="O19" s="65">
        <v>1082.4100000000001</v>
      </c>
      <c r="P19" s="66"/>
      <c r="Q19" s="65">
        <v>514.19000000000005</v>
      </c>
      <c r="R19" s="66"/>
      <c r="S19" s="65">
        <v>15.86</v>
      </c>
      <c r="T19" s="56"/>
      <c r="U19" s="27"/>
      <c r="V19" s="27"/>
      <c r="W19" s="60" t="s">
        <v>26</v>
      </c>
    </row>
    <row r="20" spans="1:23" s="30" customFormat="1" ht="20.100000000000001" customHeight="1">
      <c r="A20" s="27"/>
      <c r="B20" s="59" t="s">
        <v>14</v>
      </c>
      <c r="C20" s="65">
        <v>2550.3000000000002</v>
      </c>
      <c r="D20" s="66"/>
      <c r="E20" s="65">
        <v>27.86</v>
      </c>
      <c r="F20" s="66"/>
      <c r="G20" s="65">
        <v>231.96</v>
      </c>
      <c r="H20" s="66"/>
      <c r="I20" s="65">
        <v>206.23</v>
      </c>
      <c r="J20" s="66"/>
      <c r="K20" s="65">
        <v>686.15</v>
      </c>
      <c r="L20" s="66"/>
      <c r="M20" s="65">
        <v>800.68</v>
      </c>
      <c r="N20" s="66"/>
      <c r="O20" s="65">
        <v>377.77</v>
      </c>
      <c r="P20" s="66"/>
      <c r="Q20" s="65">
        <v>207.7</v>
      </c>
      <c r="R20" s="66"/>
      <c r="S20" s="65">
        <v>11.95</v>
      </c>
      <c r="T20" s="56"/>
      <c r="U20" s="27"/>
      <c r="V20" s="27"/>
      <c r="W20" s="60" t="s">
        <v>22</v>
      </c>
    </row>
    <row r="21" spans="1:23" s="30" customFormat="1" ht="20.100000000000001" customHeight="1">
      <c r="A21" s="27" t="s">
        <v>19</v>
      </c>
      <c r="B21" s="61"/>
      <c r="C21" s="66"/>
      <c r="D21" s="66"/>
      <c r="E21" s="66"/>
      <c r="F21" s="66"/>
      <c r="G21" s="66"/>
      <c r="H21" s="66"/>
      <c r="I21" s="66"/>
      <c r="J21" s="66"/>
      <c r="K21" s="66"/>
      <c r="L21" s="66"/>
      <c r="M21" s="66"/>
      <c r="N21" s="66"/>
      <c r="O21" s="66"/>
      <c r="P21" s="66"/>
      <c r="Q21" s="66"/>
      <c r="R21" s="66"/>
      <c r="S21" s="66"/>
      <c r="T21" s="56"/>
      <c r="U21" s="27"/>
      <c r="V21" s="27" t="s">
        <v>27</v>
      </c>
      <c r="W21" s="27"/>
    </row>
    <row r="22" spans="1:23" s="30" customFormat="1" ht="20.100000000000001" customHeight="1">
      <c r="A22" s="27"/>
      <c r="B22" s="59" t="s">
        <v>29</v>
      </c>
      <c r="C22" s="65">
        <v>6799.42</v>
      </c>
      <c r="D22" s="66"/>
      <c r="E22" s="65">
        <v>45.28</v>
      </c>
      <c r="F22" s="66"/>
      <c r="G22" s="65">
        <v>814.23</v>
      </c>
      <c r="H22" s="66"/>
      <c r="I22" s="65">
        <v>871.62</v>
      </c>
      <c r="J22" s="66"/>
      <c r="K22" s="65">
        <v>2035.41</v>
      </c>
      <c r="L22" s="66"/>
      <c r="M22" s="65">
        <v>1981.96</v>
      </c>
      <c r="N22" s="66"/>
      <c r="O22" s="65">
        <v>748.66</v>
      </c>
      <c r="P22" s="66"/>
      <c r="Q22" s="65">
        <v>286.12</v>
      </c>
      <c r="R22" s="66"/>
      <c r="S22" s="65">
        <v>16.14</v>
      </c>
      <c r="T22" s="56"/>
      <c r="U22" s="27"/>
      <c r="V22" s="27"/>
      <c r="W22" s="60" t="s">
        <v>26</v>
      </c>
    </row>
    <row r="23" spans="1:23" s="30" customFormat="1" ht="20.100000000000001" customHeight="1">
      <c r="A23" s="27"/>
      <c r="B23" s="59" t="s">
        <v>14</v>
      </c>
      <c r="C23" s="65">
        <v>3194.77</v>
      </c>
      <c r="D23" s="66"/>
      <c r="E23" s="65">
        <v>46.51</v>
      </c>
      <c r="F23" s="66"/>
      <c r="G23" s="65">
        <v>241.29</v>
      </c>
      <c r="H23" s="66"/>
      <c r="I23" s="65">
        <v>270.94</v>
      </c>
      <c r="J23" s="66"/>
      <c r="K23" s="65">
        <v>828.61</v>
      </c>
      <c r="L23" s="66"/>
      <c r="M23" s="65">
        <v>1154.1199999999999</v>
      </c>
      <c r="N23" s="66"/>
      <c r="O23" s="65">
        <v>382.17</v>
      </c>
      <c r="P23" s="66"/>
      <c r="Q23" s="65">
        <v>251.27</v>
      </c>
      <c r="R23" s="66"/>
      <c r="S23" s="65">
        <v>19.86</v>
      </c>
      <c r="T23" s="56"/>
      <c r="U23" s="27"/>
      <c r="V23" s="27"/>
      <c r="W23" s="60" t="s">
        <v>22</v>
      </c>
    </row>
    <row r="24" spans="1:23" s="30" customFormat="1" ht="20.100000000000001" customHeight="1">
      <c r="A24" s="27" t="s">
        <v>83</v>
      </c>
      <c r="B24" s="61"/>
      <c r="C24" s="66"/>
      <c r="D24" s="66"/>
      <c r="E24" s="66"/>
      <c r="F24" s="66"/>
      <c r="G24" s="66"/>
      <c r="H24" s="66"/>
      <c r="I24" s="66"/>
      <c r="J24" s="66"/>
      <c r="K24" s="66"/>
      <c r="L24" s="66"/>
      <c r="M24" s="66"/>
      <c r="N24" s="66"/>
      <c r="O24" s="66"/>
      <c r="P24" s="66"/>
      <c r="Q24" s="66"/>
      <c r="R24" s="66"/>
      <c r="S24" s="66"/>
      <c r="T24" s="56"/>
      <c r="U24" s="27"/>
      <c r="V24" s="27" t="s">
        <v>57</v>
      </c>
      <c r="W24" s="60"/>
    </row>
    <row r="25" spans="1:23" s="30" customFormat="1" ht="20.100000000000001" customHeight="1">
      <c r="A25" s="27"/>
      <c r="B25" s="59" t="s">
        <v>63</v>
      </c>
      <c r="C25" s="65">
        <v>9516.2099999999991</v>
      </c>
      <c r="D25" s="66"/>
      <c r="E25" s="65">
        <v>104.49</v>
      </c>
      <c r="F25" s="66"/>
      <c r="G25" s="65">
        <v>1663.55</v>
      </c>
      <c r="H25" s="66"/>
      <c r="I25" s="65">
        <v>1514.09</v>
      </c>
      <c r="J25" s="66"/>
      <c r="K25" s="65">
        <v>3071.72</v>
      </c>
      <c r="L25" s="66"/>
      <c r="M25" s="65">
        <v>2247.6799999999998</v>
      </c>
      <c r="N25" s="66"/>
      <c r="O25" s="65">
        <v>574.53</v>
      </c>
      <c r="P25" s="66"/>
      <c r="Q25" s="65">
        <v>327.83</v>
      </c>
      <c r="R25" s="66"/>
      <c r="S25" s="65">
        <v>12.32</v>
      </c>
      <c r="T25" s="56"/>
      <c r="U25" s="27"/>
      <c r="V25" s="27"/>
      <c r="W25" s="60" t="s">
        <v>26</v>
      </c>
    </row>
    <row r="26" spans="1:23" s="30" customFormat="1" ht="20.100000000000001" customHeight="1">
      <c r="A26" s="27"/>
      <c r="B26" s="59" t="s">
        <v>72</v>
      </c>
      <c r="C26" s="65">
        <v>231.22</v>
      </c>
      <c r="D26" s="66"/>
      <c r="E26" s="65" t="s">
        <v>105</v>
      </c>
      <c r="F26" s="66"/>
      <c r="G26" s="65">
        <v>36.26</v>
      </c>
      <c r="H26" s="66"/>
      <c r="I26" s="65">
        <v>23.88</v>
      </c>
      <c r="J26" s="66"/>
      <c r="K26" s="65">
        <v>55.2</v>
      </c>
      <c r="L26" s="66"/>
      <c r="M26" s="65">
        <v>74.87</v>
      </c>
      <c r="N26" s="66"/>
      <c r="O26" s="65">
        <v>29.18</v>
      </c>
      <c r="P26" s="66"/>
      <c r="Q26" s="65">
        <v>11.83</v>
      </c>
      <c r="R26" s="66"/>
      <c r="S26" s="65" t="s">
        <v>105</v>
      </c>
      <c r="T26" s="56"/>
      <c r="U26" s="27"/>
      <c r="V26" s="27"/>
      <c r="W26" s="60" t="s">
        <v>22</v>
      </c>
    </row>
    <row r="27" spans="1:23" s="30" customFormat="1" ht="20.100000000000001" customHeight="1">
      <c r="A27" s="27"/>
      <c r="B27" s="59" t="s">
        <v>73</v>
      </c>
      <c r="C27" s="65">
        <v>1190.17</v>
      </c>
      <c r="D27" s="66"/>
      <c r="E27" s="65">
        <v>13.81</v>
      </c>
      <c r="F27" s="66"/>
      <c r="G27" s="65">
        <v>94.29</v>
      </c>
      <c r="H27" s="66"/>
      <c r="I27" s="65">
        <v>224.55</v>
      </c>
      <c r="J27" s="66"/>
      <c r="K27" s="65">
        <v>432.31</v>
      </c>
      <c r="L27" s="66"/>
      <c r="M27" s="65">
        <v>297.07</v>
      </c>
      <c r="N27" s="66"/>
      <c r="O27" s="65">
        <v>90.5</v>
      </c>
      <c r="P27" s="66"/>
      <c r="Q27" s="65">
        <v>37.64</v>
      </c>
      <c r="R27" s="66"/>
      <c r="S27" s="65" t="s">
        <v>105</v>
      </c>
      <c r="T27" s="56"/>
      <c r="U27" s="27"/>
      <c r="V27" s="27"/>
      <c r="W27" s="60" t="s">
        <v>54</v>
      </c>
    </row>
    <row r="28" spans="1:23" s="30" customFormat="1" ht="20.100000000000001" customHeight="1">
      <c r="A28" s="27"/>
      <c r="B28" s="59" t="s">
        <v>74</v>
      </c>
      <c r="C28" s="65">
        <v>612.80999999999995</v>
      </c>
      <c r="D28" s="66"/>
      <c r="E28" s="65">
        <v>11.87</v>
      </c>
      <c r="F28" s="66"/>
      <c r="G28" s="65">
        <v>150.47</v>
      </c>
      <c r="H28" s="66"/>
      <c r="I28" s="65">
        <v>72.47</v>
      </c>
      <c r="J28" s="66"/>
      <c r="K28" s="65">
        <v>192.7</v>
      </c>
      <c r="L28" s="66"/>
      <c r="M28" s="65">
        <v>124.04</v>
      </c>
      <c r="N28" s="66"/>
      <c r="O28" s="65">
        <v>28.98</v>
      </c>
      <c r="P28" s="66"/>
      <c r="Q28" s="65">
        <v>28.38</v>
      </c>
      <c r="R28" s="66"/>
      <c r="S28" s="65">
        <v>3.9</v>
      </c>
      <c r="T28" s="56"/>
      <c r="U28" s="27"/>
      <c r="V28" s="27"/>
      <c r="W28" s="60" t="s">
        <v>75</v>
      </c>
    </row>
    <row r="29" spans="1:23" ht="5.0999999999999996" customHeight="1"/>
  </sheetData>
  <mergeCells count="18">
    <mergeCell ref="I8:J9"/>
    <mergeCell ref="K8:L9"/>
    <mergeCell ref="M8:N9"/>
    <mergeCell ref="E8:F9"/>
    <mergeCell ref="B3:W3"/>
    <mergeCell ref="B4:W4"/>
    <mergeCell ref="A6:B9"/>
    <mergeCell ref="C7:D7"/>
    <mergeCell ref="G8:H9"/>
    <mergeCell ref="C8:D8"/>
    <mergeCell ref="U7:W7"/>
    <mergeCell ref="U9:W9"/>
    <mergeCell ref="E6:T6"/>
    <mergeCell ref="E7:T7"/>
    <mergeCell ref="U8:W8"/>
    <mergeCell ref="S8:T9"/>
    <mergeCell ref="O8:P9"/>
    <mergeCell ref="Q8:R9"/>
  </mergeCells>
  <printOptions horizontalCentered="1"/>
  <pageMargins left="0.3" right="0.3" top="0.6" bottom="0.3" header="0.196850393700787" footer="0.196850393700787"/>
  <pageSetup paperSize="9" orientation="landscape" r:id="rId1"/>
  <headerFooter alignWithMargins="0">
    <oddFooter xml:space="preserve">&amp;C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2"/>
  <dimension ref="A1:Y27"/>
  <sheetViews>
    <sheetView topLeftCell="A7" workbookViewId="0">
      <selection activeCell="G10" sqref="G10"/>
    </sheetView>
  </sheetViews>
  <sheetFormatPr defaultColWidth="9.375" defaultRowHeight="24.6"/>
  <cols>
    <col min="1" max="1" width="3.5" style="2" customWidth="1"/>
    <col min="2" max="2" width="39.125" style="2" bestFit="1" customWidth="1"/>
    <col min="3" max="3" width="9.5" style="2" customWidth="1"/>
    <col min="4" max="4" width="0.5" style="2" customWidth="1"/>
    <col min="5" max="5" width="9.5" style="2" customWidth="1"/>
    <col min="6" max="6" width="0.5" style="2" customWidth="1"/>
    <col min="7" max="7" width="9.5" style="2" customWidth="1"/>
    <col min="8" max="8" width="0.5" style="2" customWidth="1"/>
    <col min="9" max="9" width="9.5" style="2" customWidth="1"/>
    <col min="10" max="10" width="0.5" style="2" customWidth="1"/>
    <col min="11" max="11" width="9.5" style="2" customWidth="1"/>
    <col min="12" max="12" width="0.5" style="2" customWidth="1"/>
    <col min="13" max="13" width="9.5" style="2" customWidth="1"/>
    <col min="14" max="14" width="0.5" style="2" customWidth="1"/>
    <col min="15" max="15" width="9.5" style="2" customWidth="1"/>
    <col min="16" max="16" width="0.5" style="2" customWidth="1"/>
    <col min="17" max="17" width="9.5" style="2" customWidth="1"/>
    <col min="18" max="18" width="0.5" style="2" customWidth="1"/>
    <col min="19" max="19" width="9.5" style="2" customWidth="1"/>
    <col min="20" max="20" width="0.5" style="2" customWidth="1"/>
    <col min="21" max="21" width="3.5" style="2" customWidth="1"/>
    <col min="22" max="22" width="1" style="2" customWidth="1"/>
    <col min="23" max="23" width="27.875" style="2" bestFit="1" customWidth="1"/>
    <col min="24" max="24" width="5.125" style="2" customWidth="1"/>
    <col min="25" max="25" width="10" style="2" bestFit="1" customWidth="1"/>
    <col min="26" max="16384" width="9.375" style="2"/>
  </cols>
  <sheetData>
    <row r="1" spans="1:25">
      <c r="X1" s="46">
        <v>90</v>
      </c>
    </row>
    <row r="2" spans="1:25">
      <c r="B2" s="127" t="s">
        <v>87</v>
      </c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  <c r="S2" s="127"/>
      <c r="T2" s="127"/>
      <c r="U2" s="127"/>
      <c r="V2" s="127"/>
      <c r="W2" s="127"/>
    </row>
    <row r="3" spans="1:25">
      <c r="B3" s="127" t="s">
        <v>97</v>
      </c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  <c r="T3" s="127"/>
      <c r="U3" s="127"/>
      <c r="V3" s="127"/>
      <c r="W3" s="127"/>
    </row>
    <row r="4" spans="1:25" ht="5.0999999999999996" customHeight="1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</row>
    <row r="5" spans="1:25" s="72" customFormat="1" ht="21">
      <c r="A5" s="73"/>
      <c r="B5" s="74"/>
      <c r="C5" s="75"/>
      <c r="D5" s="76"/>
      <c r="E5" s="134" t="s">
        <v>11</v>
      </c>
      <c r="F5" s="134"/>
      <c r="G5" s="134"/>
      <c r="H5" s="134"/>
      <c r="I5" s="134"/>
      <c r="J5" s="134"/>
      <c r="K5" s="134"/>
      <c r="L5" s="134"/>
      <c r="M5" s="134"/>
      <c r="N5" s="134"/>
      <c r="O5" s="134"/>
      <c r="P5" s="134"/>
      <c r="Q5" s="134"/>
      <c r="R5" s="134"/>
      <c r="S5" s="134"/>
      <c r="T5" s="135"/>
      <c r="U5" s="77"/>
      <c r="V5" s="77"/>
      <c r="W5" s="71"/>
      <c r="X5" s="71"/>
    </row>
    <row r="6" spans="1:25" s="72" customFormat="1" ht="21">
      <c r="A6" s="138" t="s">
        <v>31</v>
      </c>
      <c r="B6" s="139"/>
      <c r="C6" s="120" t="s">
        <v>12</v>
      </c>
      <c r="D6" s="121"/>
      <c r="E6" s="136" t="s">
        <v>10</v>
      </c>
      <c r="F6" s="136"/>
      <c r="G6" s="136"/>
      <c r="H6" s="136"/>
      <c r="I6" s="136"/>
      <c r="J6" s="136"/>
      <c r="K6" s="136"/>
      <c r="L6" s="136"/>
      <c r="M6" s="136"/>
      <c r="N6" s="136"/>
      <c r="O6" s="136"/>
      <c r="P6" s="136"/>
      <c r="Q6" s="136"/>
      <c r="R6" s="136"/>
      <c r="S6" s="136"/>
      <c r="T6" s="137"/>
      <c r="U6" s="122" t="s">
        <v>39</v>
      </c>
      <c r="V6" s="122"/>
      <c r="W6" s="122"/>
      <c r="X6" s="77"/>
    </row>
    <row r="7" spans="1:25" s="72" customFormat="1" ht="21">
      <c r="A7" s="138" t="s">
        <v>30</v>
      </c>
      <c r="B7" s="139"/>
      <c r="C7" s="120" t="s">
        <v>0</v>
      </c>
      <c r="D7" s="121"/>
      <c r="E7" s="132" t="s">
        <v>109</v>
      </c>
      <c r="F7" s="133"/>
      <c r="G7" s="123" t="s">
        <v>5</v>
      </c>
      <c r="H7" s="124"/>
      <c r="I7" s="123" t="s">
        <v>1</v>
      </c>
      <c r="J7" s="124"/>
      <c r="K7" s="123" t="s">
        <v>6</v>
      </c>
      <c r="L7" s="124"/>
      <c r="M7" s="123" t="s">
        <v>7</v>
      </c>
      <c r="N7" s="124"/>
      <c r="O7" s="123" t="s">
        <v>8</v>
      </c>
      <c r="P7" s="124"/>
      <c r="Q7" s="123" t="s">
        <v>9</v>
      </c>
      <c r="R7" s="124"/>
      <c r="S7" s="132" t="s">
        <v>107</v>
      </c>
      <c r="T7" s="133"/>
      <c r="U7" s="138" t="s">
        <v>40</v>
      </c>
      <c r="V7" s="138"/>
      <c r="W7" s="138"/>
      <c r="X7" s="78"/>
    </row>
    <row r="8" spans="1:25" s="72" customFormat="1" ht="21">
      <c r="A8" s="79"/>
      <c r="B8" s="80"/>
      <c r="C8" s="81"/>
      <c r="D8" s="82"/>
      <c r="E8" s="130" t="s">
        <v>110</v>
      </c>
      <c r="F8" s="131"/>
      <c r="G8" s="125"/>
      <c r="H8" s="126"/>
      <c r="I8" s="125"/>
      <c r="J8" s="126"/>
      <c r="K8" s="125"/>
      <c r="L8" s="126"/>
      <c r="M8" s="125"/>
      <c r="N8" s="126"/>
      <c r="O8" s="125"/>
      <c r="P8" s="126"/>
      <c r="Q8" s="125"/>
      <c r="R8" s="126"/>
      <c r="S8" s="130" t="s">
        <v>108</v>
      </c>
      <c r="T8" s="131"/>
      <c r="U8" s="136"/>
      <c r="V8" s="136"/>
      <c r="W8" s="136"/>
      <c r="X8" s="77"/>
    </row>
    <row r="9" spans="1:25" s="4" customFormat="1" ht="5.0999999999999996" customHeight="1">
      <c r="A9" s="6"/>
      <c r="B9" s="33"/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6"/>
      <c r="S9" s="6"/>
      <c r="T9" s="10"/>
      <c r="U9" s="6"/>
      <c r="V9" s="6"/>
      <c r="W9" s="6"/>
    </row>
    <row r="10" spans="1:25" s="4" customFormat="1" ht="21">
      <c r="A10" s="6" t="s">
        <v>36</v>
      </c>
      <c r="B10" s="12"/>
      <c r="C10" s="67">
        <f>SUM(C11,C12,C14,C15,C16,C17,C18,C20,C21,C22,C23)</f>
        <v>184723.5</v>
      </c>
      <c r="D10" s="68"/>
      <c r="E10" s="67">
        <f>SUM(E11,E12,E14,E16,E17,E20,E21,E22,E23)</f>
        <v>1288.2999999999997</v>
      </c>
      <c r="F10" s="68"/>
      <c r="G10" s="67">
        <f>SUM(G11,G12,G14,G15,G16,G17,G18,G20,G21,G22,G23)</f>
        <v>27813.99</v>
      </c>
      <c r="H10" s="68"/>
      <c r="I10" s="67">
        <v>27936</v>
      </c>
      <c r="J10" s="68"/>
      <c r="K10" s="67">
        <v>57973</v>
      </c>
      <c r="L10" s="68"/>
      <c r="M10" s="67">
        <v>49030</v>
      </c>
      <c r="N10" s="68"/>
      <c r="O10" s="67">
        <v>14551</v>
      </c>
      <c r="P10" s="68"/>
      <c r="Q10" s="67">
        <v>5902</v>
      </c>
      <c r="R10" s="68"/>
      <c r="S10" s="67">
        <v>229</v>
      </c>
      <c r="T10" s="10"/>
      <c r="U10" s="6"/>
      <c r="V10" s="6" t="s">
        <v>80</v>
      </c>
      <c r="W10" s="6"/>
      <c r="Y10" s="95"/>
    </row>
    <row r="11" spans="1:25" s="4" customFormat="1" ht="21">
      <c r="A11" s="6"/>
      <c r="B11" s="11" t="s">
        <v>84</v>
      </c>
      <c r="C11" s="69">
        <v>382.67</v>
      </c>
      <c r="D11" s="70"/>
      <c r="E11" s="69">
        <v>0</v>
      </c>
      <c r="F11" s="70"/>
      <c r="G11" s="69">
        <v>60.05</v>
      </c>
      <c r="H11" s="70"/>
      <c r="I11" s="69">
        <v>49.54</v>
      </c>
      <c r="J11" s="70"/>
      <c r="K11" s="69">
        <v>114.2</v>
      </c>
      <c r="L11" s="70"/>
      <c r="M11" s="69">
        <v>91.8</v>
      </c>
      <c r="N11" s="70"/>
      <c r="O11" s="69">
        <v>35.78</v>
      </c>
      <c r="P11" s="70"/>
      <c r="Q11" s="69">
        <v>27.4</v>
      </c>
      <c r="R11" s="70"/>
      <c r="S11" s="69">
        <v>3.9</v>
      </c>
      <c r="T11" s="10"/>
      <c r="U11" s="6"/>
      <c r="V11" s="6"/>
      <c r="W11" s="8" t="s">
        <v>76</v>
      </c>
      <c r="X11" s="28"/>
    </row>
    <row r="12" spans="1:25" s="4" customFormat="1" ht="21">
      <c r="A12" s="6"/>
      <c r="B12" s="11" t="s">
        <v>67</v>
      </c>
      <c r="C12" s="69">
        <v>25763.86</v>
      </c>
      <c r="D12" s="70"/>
      <c r="E12" s="69">
        <v>110.11</v>
      </c>
      <c r="F12" s="70"/>
      <c r="G12" s="69">
        <v>3848.14</v>
      </c>
      <c r="H12" s="70"/>
      <c r="I12" s="69">
        <v>3813.4</v>
      </c>
      <c r="J12" s="70"/>
      <c r="K12" s="69">
        <v>7996.39</v>
      </c>
      <c r="L12" s="70"/>
      <c r="M12" s="69">
        <v>6826.15</v>
      </c>
      <c r="N12" s="70"/>
      <c r="O12" s="69">
        <v>2214.5700000000002</v>
      </c>
      <c r="P12" s="70"/>
      <c r="Q12" s="69">
        <v>918.15</v>
      </c>
      <c r="R12" s="70"/>
      <c r="S12" s="69">
        <v>36.950000000000003</v>
      </c>
      <c r="T12" s="10"/>
      <c r="U12" s="6"/>
      <c r="V12" s="6"/>
      <c r="W12" s="8" t="s">
        <v>28</v>
      </c>
      <c r="X12" s="28"/>
    </row>
    <row r="13" spans="1:25" s="4" customFormat="1" ht="21">
      <c r="A13" s="6" t="s">
        <v>89</v>
      </c>
      <c r="B13" s="10"/>
      <c r="C13" s="70"/>
      <c r="D13" s="70"/>
      <c r="E13" s="70"/>
      <c r="F13" s="70"/>
      <c r="G13" s="70"/>
      <c r="H13" s="70"/>
      <c r="I13" s="70"/>
      <c r="J13" s="70"/>
      <c r="K13" s="70"/>
      <c r="L13" s="70"/>
      <c r="M13" s="70"/>
      <c r="N13" s="70"/>
      <c r="O13" s="70"/>
      <c r="P13" s="70"/>
      <c r="Q13" s="70"/>
      <c r="R13" s="70"/>
      <c r="S13" s="70"/>
      <c r="T13" s="10"/>
      <c r="U13" s="6"/>
      <c r="V13" s="6" t="s">
        <v>45</v>
      </c>
      <c r="W13" s="6"/>
    </row>
    <row r="14" spans="1:25" s="4" customFormat="1" ht="21">
      <c r="A14" s="6"/>
      <c r="B14" s="11" t="s">
        <v>37</v>
      </c>
      <c r="C14" s="69">
        <v>27891.89</v>
      </c>
      <c r="D14" s="70"/>
      <c r="E14" s="69">
        <v>157.03</v>
      </c>
      <c r="F14" s="70"/>
      <c r="G14" s="69">
        <v>4090.3</v>
      </c>
      <c r="H14" s="70"/>
      <c r="I14" s="69">
        <v>4369.43</v>
      </c>
      <c r="J14" s="70"/>
      <c r="K14" s="69">
        <v>8862.7000000000007</v>
      </c>
      <c r="L14" s="70"/>
      <c r="M14" s="69">
        <v>7600.89</v>
      </c>
      <c r="N14" s="70"/>
      <c r="O14" s="69">
        <v>2071.62</v>
      </c>
      <c r="P14" s="70"/>
      <c r="Q14" s="69">
        <v>722.82</v>
      </c>
      <c r="R14" s="70"/>
      <c r="S14" s="69">
        <v>17.100000000000001</v>
      </c>
      <c r="T14" s="10"/>
      <c r="U14" s="6"/>
      <c r="V14" s="6"/>
      <c r="W14" s="8" t="s">
        <v>77</v>
      </c>
      <c r="X14" s="28"/>
    </row>
    <row r="15" spans="1:25" s="4" customFormat="1" ht="21">
      <c r="A15" s="6"/>
      <c r="B15" s="11" t="s">
        <v>38</v>
      </c>
      <c r="C15" s="69">
        <v>1205.47</v>
      </c>
      <c r="D15" s="70"/>
      <c r="E15" s="69">
        <v>0</v>
      </c>
      <c r="F15" s="70"/>
      <c r="G15" s="69">
        <v>122.52</v>
      </c>
      <c r="H15" s="70"/>
      <c r="I15" s="69">
        <v>171.73</v>
      </c>
      <c r="J15" s="70"/>
      <c r="K15" s="69">
        <v>330.28</v>
      </c>
      <c r="L15" s="70"/>
      <c r="M15" s="69">
        <v>374.79</v>
      </c>
      <c r="N15" s="70"/>
      <c r="O15" s="69">
        <v>141.94999999999999</v>
      </c>
      <c r="P15" s="70"/>
      <c r="Q15" s="69">
        <v>60.09</v>
      </c>
      <c r="R15" s="70"/>
      <c r="S15" s="69">
        <v>4.1100000000000003</v>
      </c>
      <c r="T15" s="10"/>
      <c r="U15" s="6"/>
      <c r="V15" s="6"/>
      <c r="W15" s="8" t="s">
        <v>48</v>
      </c>
      <c r="X15" s="28"/>
    </row>
    <row r="16" spans="1:25" s="4" customFormat="1" ht="21">
      <c r="A16" s="6"/>
      <c r="B16" s="11" t="s">
        <v>64</v>
      </c>
      <c r="C16" s="69">
        <v>10039.44</v>
      </c>
      <c r="D16" s="70"/>
      <c r="E16" s="69">
        <v>56.5</v>
      </c>
      <c r="F16" s="70"/>
      <c r="G16" s="69">
        <v>1224.72</v>
      </c>
      <c r="H16" s="70"/>
      <c r="I16" s="69">
        <v>1311.16</v>
      </c>
      <c r="J16" s="70"/>
      <c r="K16" s="69">
        <v>3032.45</v>
      </c>
      <c r="L16" s="70"/>
      <c r="M16" s="69">
        <v>3020.92</v>
      </c>
      <c r="N16" s="70"/>
      <c r="O16" s="69">
        <v>942.21</v>
      </c>
      <c r="P16" s="70"/>
      <c r="Q16" s="69">
        <v>439.34</v>
      </c>
      <c r="R16" s="70"/>
      <c r="S16" s="69">
        <v>12.14</v>
      </c>
      <c r="T16" s="10"/>
      <c r="U16" s="6"/>
      <c r="V16" s="6"/>
      <c r="W16" s="8" t="s">
        <v>78</v>
      </c>
      <c r="X16" s="28"/>
    </row>
    <row r="17" spans="1:24" s="4" customFormat="1" ht="21">
      <c r="A17" s="6" t="s">
        <v>65</v>
      </c>
      <c r="B17" s="10"/>
      <c r="C17" s="69">
        <v>64383.72</v>
      </c>
      <c r="D17" s="70"/>
      <c r="E17" s="69">
        <v>472.46</v>
      </c>
      <c r="F17" s="70"/>
      <c r="G17" s="69">
        <v>9975.6</v>
      </c>
      <c r="H17" s="70"/>
      <c r="I17" s="69">
        <v>9831</v>
      </c>
      <c r="J17" s="70"/>
      <c r="K17" s="69">
        <v>20308</v>
      </c>
      <c r="L17" s="70"/>
      <c r="M17" s="69">
        <v>16987</v>
      </c>
      <c r="N17" s="70"/>
      <c r="O17" s="69">
        <v>4810</v>
      </c>
      <c r="P17" s="70"/>
      <c r="Q17" s="69">
        <v>1931</v>
      </c>
      <c r="R17" s="70"/>
      <c r="S17" s="69">
        <v>70</v>
      </c>
      <c r="T17" s="10"/>
      <c r="U17" s="6"/>
      <c r="V17" s="6" t="s">
        <v>46</v>
      </c>
      <c r="W17" s="6"/>
    </row>
    <row r="18" spans="1:24" s="4" customFormat="1" ht="21">
      <c r="A18" s="6" t="s">
        <v>32</v>
      </c>
      <c r="B18" s="10"/>
      <c r="C18" s="69">
        <v>139.74</v>
      </c>
      <c r="D18" s="70"/>
      <c r="E18" s="69">
        <v>0</v>
      </c>
      <c r="F18" s="70"/>
      <c r="G18" s="69">
        <v>19.739999999999998</v>
      </c>
      <c r="H18" s="70"/>
      <c r="I18" s="69">
        <v>17.559999999999999</v>
      </c>
      <c r="J18" s="70"/>
      <c r="K18" s="69">
        <v>52.65</v>
      </c>
      <c r="L18" s="70"/>
      <c r="M18" s="69">
        <v>37.53</v>
      </c>
      <c r="N18" s="70"/>
      <c r="O18" s="69">
        <v>8.1199999999999992</v>
      </c>
      <c r="P18" s="70"/>
      <c r="Q18" s="69">
        <v>4.1399999999999997</v>
      </c>
      <c r="R18" s="70"/>
      <c r="S18" s="69">
        <v>0</v>
      </c>
      <c r="T18" s="10"/>
      <c r="U18" s="6"/>
      <c r="V18" s="6" t="s">
        <v>47</v>
      </c>
      <c r="W18" s="6"/>
    </row>
    <row r="19" spans="1:24" s="4" customFormat="1" ht="21">
      <c r="A19" s="7" t="s">
        <v>69</v>
      </c>
      <c r="B19" s="10"/>
      <c r="C19" s="70"/>
      <c r="D19" s="70"/>
      <c r="E19" s="70"/>
      <c r="F19" s="70"/>
      <c r="G19" s="70"/>
      <c r="H19" s="70"/>
      <c r="I19" s="70"/>
      <c r="J19" s="70"/>
      <c r="K19" s="70"/>
      <c r="L19" s="70"/>
      <c r="M19" s="70"/>
      <c r="N19" s="70"/>
      <c r="O19" s="70"/>
      <c r="P19" s="70"/>
      <c r="Q19" s="70"/>
      <c r="R19" s="70"/>
      <c r="S19" s="70"/>
      <c r="T19" s="10"/>
      <c r="U19" s="7" t="s">
        <v>70</v>
      </c>
      <c r="V19" s="6"/>
      <c r="W19" s="6"/>
    </row>
    <row r="20" spans="1:24" s="4" customFormat="1" ht="21">
      <c r="A20" s="6" t="s">
        <v>33</v>
      </c>
      <c r="B20" s="10"/>
      <c r="C20" s="69">
        <v>28185.21</v>
      </c>
      <c r="D20" s="70"/>
      <c r="E20" s="69">
        <v>275.74</v>
      </c>
      <c r="F20" s="70"/>
      <c r="G20" s="69">
        <v>4315.8</v>
      </c>
      <c r="H20" s="70"/>
      <c r="I20" s="69">
        <v>4399.41</v>
      </c>
      <c r="J20" s="70"/>
      <c r="K20" s="69">
        <v>8753.76</v>
      </c>
      <c r="L20" s="70"/>
      <c r="M20" s="69">
        <v>7155.27</v>
      </c>
      <c r="N20" s="70"/>
      <c r="O20" s="69">
        <v>2312.0300000000002</v>
      </c>
      <c r="P20" s="70"/>
      <c r="Q20" s="69">
        <v>931.81</v>
      </c>
      <c r="R20" s="70"/>
      <c r="S20" s="69">
        <v>41.39</v>
      </c>
      <c r="T20" s="10"/>
      <c r="U20" s="6"/>
      <c r="V20" s="6" t="s">
        <v>49</v>
      </c>
      <c r="W20" s="6"/>
    </row>
    <row r="21" spans="1:24" s="4" customFormat="1" ht="21">
      <c r="A21" s="6" t="s">
        <v>55</v>
      </c>
      <c r="B21" s="10"/>
      <c r="C21" s="69">
        <v>3073.16</v>
      </c>
      <c r="D21" s="70"/>
      <c r="E21" s="69">
        <v>28.32</v>
      </c>
      <c r="F21" s="70"/>
      <c r="G21" s="69">
        <v>146.35</v>
      </c>
      <c r="H21" s="70"/>
      <c r="I21" s="69">
        <v>316.24</v>
      </c>
      <c r="J21" s="70"/>
      <c r="K21" s="69">
        <v>788.48</v>
      </c>
      <c r="L21" s="70"/>
      <c r="M21" s="69">
        <v>978.76</v>
      </c>
      <c r="N21" s="70"/>
      <c r="O21" s="69">
        <v>513.51</v>
      </c>
      <c r="P21" s="70"/>
      <c r="Q21" s="69">
        <v>277.2</v>
      </c>
      <c r="R21" s="70"/>
      <c r="S21" s="69">
        <v>24.3</v>
      </c>
      <c r="T21" s="10"/>
      <c r="U21" s="6"/>
      <c r="V21" s="6" t="s">
        <v>56</v>
      </c>
      <c r="W21" s="6"/>
    </row>
    <row r="22" spans="1:24" s="4" customFormat="1" ht="21">
      <c r="A22" s="6" t="s">
        <v>34</v>
      </c>
      <c r="B22" s="10"/>
      <c r="C22" s="69">
        <v>451.69</v>
      </c>
      <c r="D22" s="70"/>
      <c r="E22" s="69">
        <v>3.77</v>
      </c>
      <c r="F22" s="70"/>
      <c r="G22" s="69">
        <v>47.34</v>
      </c>
      <c r="H22" s="70"/>
      <c r="I22" s="69">
        <v>47.83</v>
      </c>
      <c r="J22" s="70"/>
      <c r="K22" s="69">
        <v>139.51</v>
      </c>
      <c r="L22" s="70"/>
      <c r="M22" s="69">
        <v>160.6</v>
      </c>
      <c r="N22" s="70"/>
      <c r="O22" s="69">
        <v>36.340000000000003</v>
      </c>
      <c r="P22" s="70"/>
      <c r="Q22" s="69">
        <v>16.3</v>
      </c>
      <c r="R22" s="70"/>
      <c r="S22" s="69">
        <v>0</v>
      </c>
      <c r="T22" s="10"/>
      <c r="U22" s="6"/>
      <c r="V22" s="6" t="s">
        <v>50</v>
      </c>
      <c r="W22" s="6"/>
    </row>
    <row r="23" spans="1:24" s="4" customFormat="1" ht="21">
      <c r="A23" s="6" t="s">
        <v>66</v>
      </c>
      <c r="B23" s="10"/>
      <c r="C23" s="69">
        <v>23206.65</v>
      </c>
      <c r="D23" s="70"/>
      <c r="E23" s="69">
        <v>184.37</v>
      </c>
      <c r="F23" s="70"/>
      <c r="G23" s="69">
        <v>3963.43</v>
      </c>
      <c r="H23" s="70"/>
      <c r="I23" s="69">
        <v>3609.42</v>
      </c>
      <c r="J23" s="70"/>
      <c r="K23" s="69">
        <v>7595.37</v>
      </c>
      <c r="L23" s="70"/>
      <c r="M23" s="69">
        <v>5795.29</v>
      </c>
      <c r="N23" s="70"/>
      <c r="O23" s="69">
        <v>1464.04</v>
      </c>
      <c r="P23" s="70"/>
      <c r="Q23" s="69">
        <v>574.62</v>
      </c>
      <c r="R23" s="70"/>
      <c r="S23" s="69">
        <v>20.11</v>
      </c>
      <c r="T23" s="10"/>
      <c r="U23" s="6"/>
      <c r="V23" s="6" t="s">
        <v>58</v>
      </c>
      <c r="W23" s="6"/>
    </row>
    <row r="24" spans="1:24" s="4" customFormat="1" ht="21">
      <c r="A24" s="19"/>
      <c r="B24" s="19"/>
      <c r="C24" s="45"/>
      <c r="D24" s="19"/>
      <c r="E24" s="19"/>
      <c r="F24" s="19"/>
      <c r="G24" s="19"/>
      <c r="H24" s="19"/>
      <c r="I24" s="19"/>
      <c r="J24" s="19"/>
      <c r="K24" s="19"/>
      <c r="L24" s="19"/>
      <c r="M24" s="96"/>
      <c r="N24" s="19"/>
      <c r="O24" s="19"/>
      <c r="P24" s="19"/>
      <c r="Q24" s="19"/>
      <c r="R24" s="19"/>
      <c r="S24" s="19"/>
      <c r="T24" s="26"/>
      <c r="U24" s="19"/>
      <c r="V24" s="19"/>
      <c r="W24" s="19"/>
      <c r="X24" s="6"/>
    </row>
    <row r="25" spans="1:24" s="4" customFormat="1" ht="21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</row>
    <row r="26" spans="1:24" s="4" customFormat="1" ht="21">
      <c r="B26" s="128" t="s">
        <v>60</v>
      </c>
      <c r="C26" s="128"/>
      <c r="D26" s="128"/>
      <c r="E26" s="128"/>
      <c r="F26" s="128"/>
      <c r="G26" s="128"/>
      <c r="H26" s="128"/>
      <c r="I26" s="128"/>
      <c r="J26" s="128"/>
      <c r="K26" s="128"/>
      <c r="L26" s="128"/>
      <c r="M26" s="128"/>
      <c r="N26" s="128"/>
      <c r="O26" s="128"/>
      <c r="P26" s="128"/>
      <c r="Q26" s="128"/>
      <c r="R26" s="128"/>
      <c r="S26" s="128"/>
      <c r="T26" s="128"/>
      <c r="U26" s="128"/>
      <c r="V26" s="128"/>
      <c r="W26" s="128"/>
    </row>
    <row r="27" spans="1:24" s="4" customFormat="1" ht="21">
      <c r="B27" s="129" t="s">
        <v>91</v>
      </c>
      <c r="C27" s="129"/>
      <c r="D27" s="129"/>
      <c r="E27" s="129"/>
      <c r="F27" s="129"/>
      <c r="G27" s="129"/>
      <c r="H27" s="129"/>
      <c r="I27" s="129"/>
      <c r="J27" s="129"/>
      <c r="K27" s="129"/>
      <c r="L27" s="129"/>
      <c r="M27" s="129"/>
      <c r="N27" s="129"/>
      <c r="O27" s="129"/>
      <c r="P27" s="129"/>
      <c r="Q27" s="129"/>
      <c r="R27" s="129"/>
      <c r="S27" s="129"/>
      <c r="T27" s="129"/>
      <c r="U27" s="129"/>
      <c r="V27" s="129"/>
      <c r="W27" s="129"/>
    </row>
  </sheetData>
  <mergeCells count="23">
    <mergeCell ref="B2:W2"/>
    <mergeCell ref="B3:W3"/>
    <mergeCell ref="B26:W26"/>
    <mergeCell ref="B27:W27"/>
    <mergeCell ref="S8:T8"/>
    <mergeCell ref="S7:T7"/>
    <mergeCell ref="E8:F8"/>
    <mergeCell ref="E7:F7"/>
    <mergeCell ref="E5:T5"/>
    <mergeCell ref="E6:T6"/>
    <mergeCell ref="Q7:R8"/>
    <mergeCell ref="C7:D7"/>
    <mergeCell ref="A6:B6"/>
    <mergeCell ref="A7:B7"/>
    <mergeCell ref="U7:W7"/>
    <mergeCell ref="U8:W8"/>
    <mergeCell ref="C6:D6"/>
    <mergeCell ref="U6:W6"/>
    <mergeCell ref="G7:H8"/>
    <mergeCell ref="I7:J8"/>
    <mergeCell ref="K7:L8"/>
    <mergeCell ref="M7:N8"/>
    <mergeCell ref="O7:P8"/>
  </mergeCells>
  <printOptions horizontalCentered="1"/>
  <pageMargins left="0.3" right="0.3" top="0.3" bottom="0.6" header="0.196850393700787" footer="0.196850393700787"/>
  <pageSetup paperSize="9" orientation="landscape" r:id="rId1"/>
  <headerFooter alignWithMargins="0"/>
  <colBreaks count="1" manualBreakCount="1">
    <brk id="24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3"/>
  <dimension ref="A2:P29"/>
  <sheetViews>
    <sheetView topLeftCell="A9" workbookViewId="0">
      <selection activeCell="C14" sqref="C14"/>
    </sheetView>
  </sheetViews>
  <sheetFormatPr defaultColWidth="9.375" defaultRowHeight="24.6"/>
  <cols>
    <col min="1" max="1" width="3.5" style="2" customWidth="1"/>
    <col min="2" max="2" width="30.625" style="2" bestFit="1" customWidth="1"/>
    <col min="3" max="3" width="15.625" style="2" customWidth="1"/>
    <col min="4" max="4" width="3.875" style="2" customWidth="1"/>
    <col min="5" max="5" width="15.625" style="2" customWidth="1"/>
    <col min="6" max="6" width="3.875" style="2" customWidth="1"/>
    <col min="7" max="7" width="15.625" style="2" customWidth="1"/>
    <col min="8" max="8" width="3.875" style="2" customWidth="1"/>
    <col min="9" max="9" width="15.625" style="2" customWidth="1"/>
    <col min="10" max="10" width="3.875" style="2" customWidth="1"/>
    <col min="11" max="11" width="15.625" style="2" customWidth="1"/>
    <col min="12" max="12" width="3.875" style="2" customWidth="1"/>
    <col min="13" max="13" width="3.5" style="2" customWidth="1"/>
    <col min="14" max="14" width="1" style="2" customWidth="1"/>
    <col min="15" max="15" width="28.625" style="2" bestFit="1" customWidth="1"/>
    <col min="16" max="16" width="5.125" style="2" customWidth="1"/>
    <col min="17" max="16384" width="9.375" style="2"/>
  </cols>
  <sheetData>
    <row r="2" spans="1:15">
      <c r="B2" s="127" t="s">
        <v>94</v>
      </c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</row>
    <row r="3" spans="1:15">
      <c r="B3" s="127" t="s">
        <v>101</v>
      </c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</row>
    <row r="4" spans="1:15" ht="5.0999999999999996" customHeight="1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</row>
    <row r="5" spans="1:15" s="4" customFormat="1" ht="21">
      <c r="A5" s="9"/>
      <c r="B5" s="14"/>
      <c r="C5" s="21" t="s">
        <v>35</v>
      </c>
      <c r="D5" s="21"/>
      <c r="E5" s="21"/>
      <c r="F5" s="21"/>
      <c r="G5" s="21"/>
      <c r="H5" s="21"/>
      <c r="I5" s="21"/>
      <c r="J5" s="21"/>
      <c r="K5" s="21"/>
      <c r="L5" s="25"/>
      <c r="M5" s="106" t="s">
        <v>82</v>
      </c>
      <c r="N5" s="106"/>
      <c r="O5" s="106"/>
    </row>
    <row r="6" spans="1:15" s="4" customFormat="1" ht="21">
      <c r="A6" s="144" t="s">
        <v>31</v>
      </c>
      <c r="B6" s="141"/>
      <c r="C6" s="13"/>
      <c r="D6" s="23"/>
      <c r="E6" s="24" t="s">
        <v>59</v>
      </c>
      <c r="F6" s="23"/>
      <c r="G6" s="145"/>
      <c r="H6" s="146"/>
      <c r="I6" s="13"/>
      <c r="J6" s="23"/>
      <c r="K6" s="6"/>
      <c r="L6" s="10"/>
      <c r="M6" s="107"/>
      <c r="N6" s="107"/>
      <c r="O6" s="107"/>
    </row>
    <row r="7" spans="1:15" s="4" customFormat="1" ht="21">
      <c r="A7" s="144" t="s">
        <v>30</v>
      </c>
      <c r="B7" s="141"/>
      <c r="C7" s="140" t="s">
        <v>41</v>
      </c>
      <c r="D7" s="141"/>
      <c r="E7" s="140" t="s">
        <v>44</v>
      </c>
      <c r="F7" s="141"/>
      <c r="G7" s="140" t="s">
        <v>42</v>
      </c>
      <c r="H7" s="141"/>
      <c r="I7" s="140" t="s">
        <v>43</v>
      </c>
      <c r="J7" s="141"/>
      <c r="K7" s="144" t="s">
        <v>62</v>
      </c>
      <c r="L7" s="141"/>
      <c r="M7" s="107"/>
      <c r="N7" s="107"/>
      <c r="O7" s="107"/>
    </row>
    <row r="8" spans="1:15" s="4" customFormat="1" ht="21">
      <c r="A8" s="6"/>
      <c r="B8" s="10"/>
      <c r="C8" s="140" t="s">
        <v>85</v>
      </c>
      <c r="D8" s="141"/>
      <c r="E8" s="140" t="s">
        <v>61</v>
      </c>
      <c r="F8" s="141"/>
      <c r="G8" s="140" t="s">
        <v>2</v>
      </c>
      <c r="H8" s="141"/>
      <c r="I8" s="140" t="s">
        <v>52</v>
      </c>
      <c r="J8" s="141"/>
      <c r="K8" s="111" t="s">
        <v>3</v>
      </c>
      <c r="L8" s="110"/>
      <c r="M8" s="107"/>
      <c r="N8" s="107"/>
      <c r="O8" s="107"/>
    </row>
    <row r="9" spans="1:15" s="4" customFormat="1" ht="21">
      <c r="A9" s="19"/>
      <c r="B9" s="22"/>
      <c r="C9" s="142"/>
      <c r="D9" s="143"/>
      <c r="E9" s="142" t="s">
        <v>4</v>
      </c>
      <c r="F9" s="143"/>
      <c r="G9" s="142" t="s">
        <v>51</v>
      </c>
      <c r="H9" s="143"/>
      <c r="I9" s="142"/>
      <c r="J9" s="143"/>
      <c r="K9" s="20"/>
      <c r="L9" s="26"/>
      <c r="M9" s="108"/>
      <c r="N9" s="108"/>
      <c r="O9" s="108"/>
    </row>
    <row r="10" spans="1:15" s="4" customFormat="1" ht="5.0999999999999996" customHeight="1">
      <c r="A10" s="6"/>
      <c r="B10" s="33"/>
      <c r="C10" s="34"/>
      <c r="D10" s="34"/>
      <c r="E10" s="34"/>
      <c r="F10" s="34"/>
      <c r="G10" s="34"/>
      <c r="H10" s="34"/>
      <c r="I10" s="34"/>
      <c r="J10" s="34"/>
      <c r="K10" s="34"/>
      <c r="L10" s="10"/>
      <c r="M10" s="6"/>
    </row>
    <row r="11" spans="1:15" s="4" customFormat="1" ht="21">
      <c r="A11" s="7" t="s">
        <v>68</v>
      </c>
      <c r="B11" s="10"/>
      <c r="C11" s="83">
        <v>91190</v>
      </c>
      <c r="D11" s="84"/>
      <c r="E11" s="83">
        <f>SUM(E12,E13,E15,E16,E17,E19,E20,E22,E23,E25,E26,E27,E28)</f>
        <v>1528.5500000000002</v>
      </c>
      <c r="F11" s="84"/>
      <c r="G11" s="83">
        <f>SUM(G13,G12,G15,G16,G17,G19,G20,G22,G23,G25,G26,G27,G28)</f>
        <v>74521.630000000019</v>
      </c>
      <c r="H11" s="84"/>
      <c r="I11" s="83">
        <f>SUM(I12,I13,I15,I16,I17,I19,I20,I22,I23,I25,I26,I27,I28)</f>
        <v>648.79999999999995</v>
      </c>
      <c r="J11" s="84"/>
      <c r="K11" s="83">
        <f>SUM(K12,K13,K15,K16,K17,K19,K20,K22,K23,K25,K26,K27,K28)</f>
        <v>1888.1500000000003</v>
      </c>
      <c r="L11" s="33"/>
      <c r="M11" s="7" t="s">
        <v>71</v>
      </c>
      <c r="N11" s="7"/>
      <c r="O11" s="6"/>
    </row>
    <row r="12" spans="1:15" s="4" customFormat="1" ht="21">
      <c r="A12" s="6" t="s">
        <v>13</v>
      </c>
      <c r="B12" s="10"/>
      <c r="C12" s="85">
        <v>3194.38</v>
      </c>
      <c r="D12" s="86"/>
      <c r="E12" s="85">
        <v>361.97</v>
      </c>
      <c r="F12" s="87"/>
      <c r="G12" s="85">
        <v>32865.19</v>
      </c>
      <c r="H12" s="86"/>
      <c r="I12" s="85">
        <v>64.05</v>
      </c>
      <c r="J12" s="87"/>
      <c r="K12" s="85">
        <v>261.47000000000003</v>
      </c>
      <c r="L12" s="33"/>
      <c r="M12" s="6"/>
      <c r="N12" s="6" t="s">
        <v>20</v>
      </c>
      <c r="O12" s="6"/>
    </row>
    <row r="13" spans="1:15" s="4" customFormat="1" ht="21">
      <c r="A13" s="6" t="s">
        <v>100</v>
      </c>
      <c r="B13" s="10"/>
      <c r="C13" s="85">
        <v>50506</v>
      </c>
      <c r="D13" s="86"/>
      <c r="E13" s="85">
        <v>400.78</v>
      </c>
      <c r="F13" s="87"/>
      <c r="G13" s="85">
        <v>22005.919999999998</v>
      </c>
      <c r="H13" s="86"/>
      <c r="I13" s="85">
        <v>72.95</v>
      </c>
      <c r="J13" s="87"/>
      <c r="K13" s="85">
        <v>757.68</v>
      </c>
      <c r="L13" s="29"/>
      <c r="M13" s="6"/>
      <c r="N13" s="6" t="s">
        <v>53</v>
      </c>
      <c r="O13" s="6"/>
    </row>
    <row r="14" spans="1:15" s="4" customFormat="1" ht="21">
      <c r="A14" s="6" t="s">
        <v>17</v>
      </c>
      <c r="B14" s="10"/>
      <c r="C14" s="86"/>
      <c r="D14" s="86"/>
      <c r="E14" s="86"/>
      <c r="F14" s="86"/>
      <c r="G14" s="86"/>
      <c r="H14" s="86"/>
      <c r="I14" s="86"/>
      <c r="J14" s="86"/>
      <c r="K14" s="86"/>
      <c r="L14" s="29"/>
      <c r="M14" s="6"/>
      <c r="N14" s="6" t="s">
        <v>21</v>
      </c>
      <c r="O14" s="6"/>
    </row>
    <row r="15" spans="1:15" s="4" customFormat="1" ht="21">
      <c r="A15" s="6"/>
      <c r="B15" s="11" t="s">
        <v>14</v>
      </c>
      <c r="C15" s="85">
        <v>12610.98</v>
      </c>
      <c r="D15" s="87"/>
      <c r="E15" s="85">
        <v>573.51</v>
      </c>
      <c r="F15" s="86"/>
      <c r="G15" s="85">
        <v>4636.09</v>
      </c>
      <c r="H15" s="87"/>
      <c r="I15" s="85">
        <v>358.96</v>
      </c>
      <c r="J15" s="86"/>
      <c r="K15" s="85">
        <v>391.3</v>
      </c>
      <c r="L15" s="29"/>
      <c r="M15" s="6"/>
      <c r="N15" s="6"/>
      <c r="O15" s="8" t="s">
        <v>22</v>
      </c>
    </row>
    <row r="16" spans="1:15" s="4" customFormat="1" ht="21">
      <c r="A16" s="6"/>
      <c r="B16" s="11" t="s">
        <v>15</v>
      </c>
      <c r="C16" s="85">
        <v>3742.01</v>
      </c>
      <c r="D16" s="87"/>
      <c r="E16" s="85">
        <v>47.92</v>
      </c>
      <c r="F16" s="86"/>
      <c r="G16" s="85">
        <v>695.82</v>
      </c>
      <c r="H16" s="87"/>
      <c r="I16" s="85">
        <v>85.01</v>
      </c>
      <c r="J16" s="86"/>
      <c r="K16" s="85">
        <v>41.65</v>
      </c>
      <c r="L16" s="29"/>
      <c r="M16" s="6"/>
      <c r="N16" s="6"/>
      <c r="O16" s="8" t="s">
        <v>23</v>
      </c>
    </row>
    <row r="17" spans="1:16" s="4" customFormat="1" ht="21">
      <c r="A17" s="6"/>
      <c r="B17" s="11" t="s">
        <v>16</v>
      </c>
      <c r="C17" s="85">
        <v>269.12</v>
      </c>
      <c r="D17" s="87"/>
      <c r="E17" s="85">
        <v>12.29</v>
      </c>
      <c r="F17" s="86"/>
      <c r="G17" s="85">
        <v>111.97</v>
      </c>
      <c r="H17" s="87"/>
      <c r="I17" s="85">
        <v>4.2300000000000004</v>
      </c>
      <c r="J17" s="86"/>
      <c r="K17" s="85">
        <v>7.28</v>
      </c>
      <c r="L17" s="29"/>
      <c r="M17" s="6"/>
      <c r="N17" s="6"/>
      <c r="O17" s="8" t="s">
        <v>24</v>
      </c>
    </row>
    <row r="18" spans="1:16" s="4" customFormat="1" ht="21">
      <c r="A18" s="6" t="s">
        <v>18</v>
      </c>
      <c r="B18" s="12"/>
      <c r="C18" s="86"/>
      <c r="D18" s="86"/>
      <c r="E18" s="86"/>
      <c r="F18" s="86"/>
      <c r="G18" s="86"/>
      <c r="H18" s="86"/>
      <c r="I18" s="86"/>
      <c r="J18" s="86"/>
      <c r="K18" s="86"/>
      <c r="L18" s="29"/>
      <c r="M18" s="6"/>
      <c r="N18" s="6" t="s">
        <v>25</v>
      </c>
      <c r="O18" s="6"/>
    </row>
    <row r="19" spans="1:16" s="4" customFormat="1" ht="21">
      <c r="A19" s="6"/>
      <c r="B19" s="11" t="s">
        <v>29</v>
      </c>
      <c r="C19" s="85">
        <v>6831.49</v>
      </c>
      <c r="D19" s="87"/>
      <c r="E19" s="85">
        <v>21.23</v>
      </c>
      <c r="F19" s="86"/>
      <c r="G19" s="85">
        <v>2667.82</v>
      </c>
      <c r="H19" s="87"/>
      <c r="I19" s="85">
        <v>20.13</v>
      </c>
      <c r="J19" s="86"/>
      <c r="K19" s="85">
        <v>105.93</v>
      </c>
      <c r="L19" s="10"/>
      <c r="M19" s="6"/>
      <c r="N19" s="6"/>
      <c r="O19" s="8" t="s">
        <v>26</v>
      </c>
    </row>
    <row r="20" spans="1:16" s="4" customFormat="1" ht="21">
      <c r="A20" s="6"/>
      <c r="B20" s="11" t="s">
        <v>14</v>
      </c>
      <c r="C20" s="85">
        <v>1686.43</v>
      </c>
      <c r="D20" s="87"/>
      <c r="E20" s="85">
        <v>15.98</v>
      </c>
      <c r="F20" s="86"/>
      <c r="G20" s="85">
        <v>909.36</v>
      </c>
      <c r="H20" s="87"/>
      <c r="I20" s="85">
        <v>11.79</v>
      </c>
      <c r="J20" s="86"/>
      <c r="K20" s="85">
        <v>24.71</v>
      </c>
      <c r="L20" s="10"/>
      <c r="M20" s="6"/>
      <c r="N20" s="6"/>
      <c r="O20" s="8" t="s">
        <v>22</v>
      </c>
    </row>
    <row r="21" spans="1:16" s="4" customFormat="1" ht="21">
      <c r="A21" s="6" t="s">
        <v>19</v>
      </c>
      <c r="B21" s="12"/>
      <c r="C21" s="86"/>
      <c r="D21" s="86"/>
      <c r="E21" s="86"/>
      <c r="F21" s="86"/>
      <c r="G21" s="86"/>
      <c r="H21" s="86"/>
      <c r="I21" s="86"/>
      <c r="J21" s="86"/>
      <c r="K21" s="86"/>
      <c r="L21" s="10"/>
      <c r="M21" s="6"/>
      <c r="N21" s="6" t="s">
        <v>27</v>
      </c>
      <c r="O21" s="6"/>
    </row>
    <row r="22" spans="1:16" s="4" customFormat="1" ht="21">
      <c r="A22" s="6"/>
      <c r="B22" s="11" t="s">
        <v>29</v>
      </c>
      <c r="C22" s="85">
        <v>4320.6899999999996</v>
      </c>
      <c r="D22" s="87"/>
      <c r="E22" s="85">
        <v>21.16</v>
      </c>
      <c r="F22" s="86"/>
      <c r="G22" s="85">
        <v>2679.77</v>
      </c>
      <c r="H22" s="87"/>
      <c r="I22" s="85">
        <v>3.72</v>
      </c>
      <c r="J22" s="86"/>
      <c r="K22" s="85">
        <v>163.83000000000001</v>
      </c>
      <c r="L22" s="10"/>
      <c r="M22" s="6"/>
      <c r="N22" s="6"/>
      <c r="O22" s="8" t="s">
        <v>26</v>
      </c>
    </row>
    <row r="23" spans="1:16" s="4" customFormat="1" ht="21">
      <c r="A23" s="6"/>
      <c r="B23" s="11" t="s">
        <v>14</v>
      </c>
      <c r="C23" s="85">
        <v>2553.2199999999998</v>
      </c>
      <c r="D23" s="87"/>
      <c r="E23" s="85">
        <v>7.86</v>
      </c>
      <c r="F23" s="86"/>
      <c r="G23" s="85">
        <v>694.33</v>
      </c>
      <c r="H23" s="87"/>
      <c r="I23" s="85">
        <v>4.04</v>
      </c>
      <c r="J23" s="86"/>
      <c r="K23" s="85">
        <v>8.9700000000000006</v>
      </c>
      <c r="L23" s="10"/>
      <c r="M23" s="6"/>
      <c r="N23" s="6"/>
      <c r="O23" s="8" t="s">
        <v>22</v>
      </c>
    </row>
    <row r="24" spans="1:16" s="4" customFormat="1" ht="21">
      <c r="A24" s="6" t="s">
        <v>83</v>
      </c>
      <c r="B24" s="12"/>
      <c r="C24" s="86"/>
      <c r="D24" s="86"/>
      <c r="E24" s="86"/>
      <c r="F24" s="86"/>
      <c r="G24" s="86"/>
      <c r="H24" s="86"/>
      <c r="I24" s="86"/>
      <c r="J24" s="86"/>
      <c r="K24" s="86"/>
      <c r="L24" s="10"/>
      <c r="M24" s="6"/>
      <c r="N24" s="6" t="s">
        <v>57</v>
      </c>
      <c r="O24" s="8"/>
    </row>
    <row r="25" spans="1:16" s="4" customFormat="1" ht="21">
      <c r="A25" s="6"/>
      <c r="B25" s="11" t="s">
        <v>63</v>
      </c>
      <c r="C25" s="85">
        <v>4550.47</v>
      </c>
      <c r="D25" s="87"/>
      <c r="E25" s="85">
        <v>30.14</v>
      </c>
      <c r="F25" s="86"/>
      <c r="G25" s="85">
        <v>6118.1</v>
      </c>
      <c r="H25" s="87"/>
      <c r="I25" s="85">
        <v>16.04</v>
      </c>
      <c r="J25" s="86"/>
      <c r="K25" s="85">
        <v>117.2</v>
      </c>
      <c r="L25" s="10"/>
      <c r="M25" s="6"/>
      <c r="N25" s="6"/>
      <c r="O25" s="8" t="s">
        <v>26</v>
      </c>
    </row>
    <row r="26" spans="1:16" s="4" customFormat="1" ht="21">
      <c r="A26" s="6"/>
      <c r="B26" s="11" t="s">
        <v>72</v>
      </c>
      <c r="C26" s="85">
        <v>112.63</v>
      </c>
      <c r="D26" s="87"/>
      <c r="E26" s="85">
        <v>12.54</v>
      </c>
      <c r="F26" s="86"/>
      <c r="G26" s="85">
        <v>126.52</v>
      </c>
      <c r="H26" s="87"/>
      <c r="I26" s="85">
        <v>0</v>
      </c>
      <c r="J26" s="86"/>
      <c r="K26" s="85">
        <v>0</v>
      </c>
      <c r="L26" s="10"/>
      <c r="M26" s="6"/>
      <c r="N26" s="6"/>
      <c r="O26" s="8" t="s">
        <v>22</v>
      </c>
    </row>
    <row r="27" spans="1:16" s="4" customFormat="1" ht="21">
      <c r="A27" s="6"/>
      <c r="B27" s="11" t="s">
        <v>73</v>
      </c>
      <c r="C27" s="85">
        <v>728.09</v>
      </c>
      <c r="D27" s="87"/>
      <c r="E27" s="85">
        <v>23.17</v>
      </c>
      <c r="F27" s="86"/>
      <c r="G27" s="85">
        <v>483.67</v>
      </c>
      <c r="H27" s="87"/>
      <c r="I27" s="85">
        <v>4</v>
      </c>
      <c r="J27" s="86"/>
      <c r="K27" s="85">
        <v>8.1300000000000008</v>
      </c>
      <c r="L27" s="10"/>
      <c r="M27" s="6"/>
      <c r="N27" s="6"/>
      <c r="O27" s="8" t="s">
        <v>54</v>
      </c>
    </row>
    <row r="28" spans="1:16" s="4" customFormat="1" ht="21">
      <c r="A28" s="6"/>
      <c r="B28" s="11" t="s">
        <v>74</v>
      </c>
      <c r="C28" s="85">
        <v>85.75</v>
      </c>
      <c r="D28" s="87"/>
      <c r="E28" s="85">
        <v>0</v>
      </c>
      <c r="F28" s="86"/>
      <c r="G28" s="85">
        <v>527.07000000000005</v>
      </c>
      <c r="H28" s="87"/>
      <c r="I28" s="85">
        <v>3.88</v>
      </c>
      <c r="J28" s="86"/>
      <c r="K28" s="85">
        <v>0</v>
      </c>
      <c r="L28" s="10"/>
      <c r="M28" s="6"/>
      <c r="N28" s="6"/>
      <c r="O28" s="8" t="s">
        <v>75</v>
      </c>
    </row>
    <row r="29" spans="1:16">
      <c r="P29" s="46">
        <v>91</v>
      </c>
    </row>
  </sheetData>
  <mergeCells count="20">
    <mergeCell ref="B2:O2"/>
    <mergeCell ref="B3:O3"/>
    <mergeCell ref="A6:B6"/>
    <mergeCell ref="A7:B7"/>
    <mergeCell ref="E7:F7"/>
    <mergeCell ref="E8:F8"/>
    <mergeCell ref="C7:D7"/>
    <mergeCell ref="C8:D8"/>
    <mergeCell ref="I7:J7"/>
    <mergeCell ref="M5:O9"/>
    <mergeCell ref="C9:D9"/>
    <mergeCell ref="K7:L7"/>
    <mergeCell ref="K8:L8"/>
    <mergeCell ref="E9:F9"/>
    <mergeCell ref="G9:H9"/>
    <mergeCell ref="G8:H8"/>
    <mergeCell ref="I8:J8"/>
    <mergeCell ref="I9:J9"/>
    <mergeCell ref="G7:H7"/>
    <mergeCell ref="G6:H6"/>
  </mergeCells>
  <printOptions horizontalCentered="1"/>
  <pageMargins left="0.3" right="0.3" top="0.6" bottom="0.3" header="0.196850393700787" footer="0.196850393700787"/>
  <pageSetup paperSize="9" orientation="landscape" r:id="rId1"/>
  <headerFooter alignWithMargins="0">
    <oddFooter xml:space="preserve">&amp;C 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4"/>
  <dimension ref="A1:P29"/>
  <sheetViews>
    <sheetView workbookViewId="0">
      <selection activeCell="G19" sqref="G19"/>
    </sheetView>
  </sheetViews>
  <sheetFormatPr defaultColWidth="9.375" defaultRowHeight="24.6"/>
  <cols>
    <col min="1" max="1" width="3.5" style="2" customWidth="1"/>
    <col min="2" max="2" width="30.625" style="2" bestFit="1" customWidth="1"/>
    <col min="3" max="3" width="15.625" style="2" customWidth="1"/>
    <col min="4" max="4" width="3.875" style="2" customWidth="1"/>
    <col min="5" max="5" width="15.625" style="2" customWidth="1"/>
    <col min="6" max="6" width="3.875" style="2" customWidth="1"/>
    <col min="7" max="7" width="15.625" style="2" customWidth="1"/>
    <col min="8" max="8" width="3.875" style="2" customWidth="1"/>
    <col min="9" max="9" width="15.625" style="2" customWidth="1"/>
    <col min="10" max="10" width="3.875" style="2" customWidth="1"/>
    <col min="11" max="11" width="15.625" style="2" customWidth="1"/>
    <col min="12" max="12" width="3.875" style="2" customWidth="1"/>
    <col min="13" max="13" width="3.5" style="2" customWidth="1"/>
    <col min="14" max="14" width="1" style="2" customWidth="1"/>
    <col min="15" max="15" width="28.625" style="2" bestFit="1" customWidth="1"/>
    <col min="16" max="16" width="5.125" style="2" customWidth="1"/>
    <col min="17" max="16384" width="9.375" style="2"/>
  </cols>
  <sheetData>
    <row r="1" spans="1:16">
      <c r="P1" s="46">
        <v>92</v>
      </c>
    </row>
    <row r="2" spans="1:16">
      <c r="B2" s="127" t="s">
        <v>102</v>
      </c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</row>
    <row r="3" spans="1:16">
      <c r="B3" s="127" t="s">
        <v>103</v>
      </c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</row>
    <row r="4" spans="1:16" ht="5.0999999999999996" customHeight="1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</row>
    <row r="5" spans="1:16" s="4" customFormat="1" ht="21">
      <c r="A5" s="9"/>
      <c r="B5" s="14"/>
      <c r="C5" s="21" t="s">
        <v>35</v>
      </c>
      <c r="D5" s="21"/>
      <c r="E5" s="21"/>
      <c r="F5" s="21"/>
      <c r="G5" s="21"/>
      <c r="H5" s="21"/>
      <c r="I5" s="21"/>
      <c r="J5" s="21"/>
      <c r="K5" s="21"/>
      <c r="L5" s="25"/>
      <c r="M5" s="106" t="s">
        <v>82</v>
      </c>
      <c r="N5" s="106"/>
      <c r="O5" s="106"/>
    </row>
    <row r="6" spans="1:16" s="4" customFormat="1" ht="21">
      <c r="A6" s="144" t="s">
        <v>31</v>
      </c>
      <c r="B6" s="141"/>
      <c r="C6" s="13"/>
      <c r="D6" s="23"/>
      <c r="E6" s="24" t="s">
        <v>59</v>
      </c>
      <c r="F6" s="23"/>
      <c r="G6" s="145"/>
      <c r="H6" s="146"/>
      <c r="I6" s="13"/>
      <c r="J6" s="23"/>
      <c r="K6" s="6"/>
      <c r="L6" s="10"/>
      <c r="M6" s="107"/>
      <c r="N6" s="107"/>
      <c r="O6" s="107"/>
    </row>
    <row r="7" spans="1:16" s="4" customFormat="1" ht="21">
      <c r="A7" s="144" t="s">
        <v>30</v>
      </c>
      <c r="B7" s="141"/>
      <c r="C7" s="140" t="s">
        <v>41</v>
      </c>
      <c r="D7" s="141"/>
      <c r="E7" s="140" t="s">
        <v>44</v>
      </c>
      <c r="F7" s="141"/>
      <c r="G7" s="140" t="s">
        <v>42</v>
      </c>
      <c r="H7" s="141"/>
      <c r="I7" s="140" t="s">
        <v>43</v>
      </c>
      <c r="J7" s="141"/>
      <c r="K7" s="144" t="s">
        <v>62</v>
      </c>
      <c r="L7" s="141"/>
      <c r="M7" s="107"/>
      <c r="N7" s="107"/>
      <c r="O7" s="107"/>
    </row>
    <row r="8" spans="1:16" s="4" customFormat="1" ht="21">
      <c r="A8" s="6"/>
      <c r="B8" s="10"/>
      <c r="C8" s="140" t="s">
        <v>85</v>
      </c>
      <c r="D8" s="141"/>
      <c r="E8" s="140" t="s">
        <v>61</v>
      </c>
      <c r="F8" s="141"/>
      <c r="G8" s="140" t="s">
        <v>2</v>
      </c>
      <c r="H8" s="141"/>
      <c r="I8" s="140" t="s">
        <v>52</v>
      </c>
      <c r="J8" s="141"/>
      <c r="K8" s="111" t="s">
        <v>3</v>
      </c>
      <c r="L8" s="110"/>
      <c r="M8" s="107"/>
      <c r="N8" s="107"/>
      <c r="O8" s="107"/>
    </row>
    <row r="9" spans="1:16" s="4" customFormat="1" ht="21">
      <c r="A9" s="19"/>
      <c r="B9" s="22"/>
      <c r="C9" s="142"/>
      <c r="D9" s="143"/>
      <c r="E9" s="142" t="s">
        <v>4</v>
      </c>
      <c r="F9" s="143"/>
      <c r="G9" s="142" t="s">
        <v>51</v>
      </c>
      <c r="H9" s="143"/>
      <c r="I9" s="142"/>
      <c r="J9" s="143"/>
      <c r="K9" s="20"/>
      <c r="L9" s="26"/>
      <c r="M9" s="108"/>
      <c r="N9" s="108"/>
      <c r="O9" s="108"/>
    </row>
    <row r="10" spans="1:16" s="4" customFormat="1" ht="5.0999999999999996" customHeight="1">
      <c r="A10" s="6"/>
      <c r="B10" s="33"/>
      <c r="C10" s="34"/>
      <c r="D10" s="34"/>
      <c r="E10" s="34"/>
      <c r="F10" s="34"/>
      <c r="G10" s="34"/>
      <c r="H10" s="34"/>
      <c r="I10" s="34"/>
      <c r="J10" s="34"/>
      <c r="K10" s="34"/>
      <c r="L10" s="10"/>
      <c r="M10" s="6"/>
    </row>
    <row r="11" spans="1:16" s="4" customFormat="1" ht="21">
      <c r="A11" s="7" t="s">
        <v>36</v>
      </c>
      <c r="B11" s="10"/>
      <c r="C11" s="83">
        <f>SUM(C12,C13,C15,C16,C17,C18,C19,C21,C22,C23,C24)</f>
        <v>28051.43</v>
      </c>
      <c r="D11" s="84"/>
      <c r="E11" s="83">
        <f>SUM(E12,E13,E15,E16,E17,E18,E19,E21,E22,E23,E24)</f>
        <v>1643.9</v>
      </c>
      <c r="F11" s="84"/>
      <c r="G11" s="83">
        <v>157708</v>
      </c>
      <c r="H11" s="84"/>
      <c r="I11" s="83">
        <f>SUM(I12,I13,I15,I16,I17,I18,I19,I21,I22,I23,I24)</f>
        <v>296.77</v>
      </c>
      <c r="J11" s="84"/>
      <c r="K11" s="83">
        <f>SUM(K12,K13,K15,K16,K17,K18,K19,K21,K22,K23,K24)</f>
        <v>2580.35</v>
      </c>
      <c r="L11" s="33"/>
      <c r="M11" s="7"/>
      <c r="N11" s="7" t="s">
        <v>80</v>
      </c>
      <c r="O11" s="6"/>
    </row>
    <row r="12" spans="1:16" s="4" customFormat="1" ht="21">
      <c r="A12" s="6"/>
      <c r="B12" s="10" t="s">
        <v>84</v>
      </c>
      <c r="C12" s="85">
        <v>4.08</v>
      </c>
      <c r="D12" s="86"/>
      <c r="E12" s="85">
        <v>16.600000000000001</v>
      </c>
      <c r="F12" s="87"/>
      <c r="G12" s="85">
        <v>378.59</v>
      </c>
      <c r="H12" s="86"/>
      <c r="I12" s="85">
        <v>0</v>
      </c>
      <c r="J12" s="87"/>
      <c r="K12" s="85">
        <v>0</v>
      </c>
      <c r="L12" s="33"/>
      <c r="M12" s="6"/>
      <c r="N12" s="6"/>
      <c r="O12" s="6" t="s">
        <v>76</v>
      </c>
    </row>
    <row r="13" spans="1:16" s="4" customFormat="1" ht="21">
      <c r="A13" s="6"/>
      <c r="B13" s="10" t="s">
        <v>67</v>
      </c>
      <c r="C13" s="85">
        <v>660.26</v>
      </c>
      <c r="D13" s="86"/>
      <c r="E13" s="85">
        <v>119.72</v>
      </c>
      <c r="F13" s="87"/>
      <c r="G13" s="85">
        <v>25216.31</v>
      </c>
      <c r="H13" s="86"/>
      <c r="I13" s="85">
        <v>33.08</v>
      </c>
      <c r="J13" s="87"/>
      <c r="K13" s="85">
        <v>227.87</v>
      </c>
      <c r="L13" s="29"/>
      <c r="M13" s="6"/>
      <c r="N13" s="6"/>
      <c r="O13" s="6" t="s">
        <v>28</v>
      </c>
    </row>
    <row r="14" spans="1:16" s="4" customFormat="1" ht="21">
      <c r="A14" s="6" t="s">
        <v>79</v>
      </c>
      <c r="B14" s="10"/>
      <c r="C14" s="86"/>
      <c r="D14" s="86"/>
      <c r="E14" s="86"/>
      <c r="F14" s="86"/>
      <c r="G14" s="86"/>
      <c r="H14" s="86"/>
      <c r="I14" s="86"/>
      <c r="J14" s="86"/>
      <c r="K14" s="86"/>
      <c r="L14" s="29"/>
      <c r="M14" s="6"/>
      <c r="N14" s="6" t="s">
        <v>45</v>
      </c>
      <c r="O14" s="6"/>
    </row>
    <row r="15" spans="1:16" s="4" customFormat="1" ht="21">
      <c r="A15" s="6"/>
      <c r="B15" s="11" t="s">
        <v>37</v>
      </c>
      <c r="C15" s="85">
        <v>844.99</v>
      </c>
      <c r="D15" s="87"/>
      <c r="E15" s="85">
        <v>56.45</v>
      </c>
      <c r="F15" s="86"/>
      <c r="G15" s="85">
        <v>27111.54</v>
      </c>
      <c r="H15" s="87"/>
      <c r="I15" s="85">
        <v>51.84</v>
      </c>
      <c r="J15" s="86"/>
      <c r="K15" s="85">
        <v>40.25</v>
      </c>
      <c r="L15" s="29"/>
      <c r="M15" s="6"/>
      <c r="N15" s="6"/>
      <c r="O15" s="8" t="s">
        <v>77</v>
      </c>
    </row>
    <row r="16" spans="1:16" s="4" customFormat="1" ht="21">
      <c r="A16" s="6"/>
      <c r="B16" s="11" t="s">
        <v>38</v>
      </c>
      <c r="C16" s="85">
        <v>79.58</v>
      </c>
      <c r="D16" s="87"/>
      <c r="E16" s="85">
        <v>12.75</v>
      </c>
      <c r="F16" s="86"/>
      <c r="G16" s="85">
        <v>1145.54</v>
      </c>
      <c r="H16" s="87"/>
      <c r="I16" s="85">
        <v>3.72</v>
      </c>
      <c r="J16" s="86"/>
      <c r="K16" s="85">
        <v>0</v>
      </c>
      <c r="L16" s="29"/>
      <c r="M16" s="6"/>
      <c r="N16" s="6"/>
      <c r="O16" s="8" t="s">
        <v>48</v>
      </c>
    </row>
    <row r="17" spans="1:16" s="4" customFormat="1" ht="21">
      <c r="A17" s="6"/>
      <c r="B17" s="11" t="s">
        <v>64</v>
      </c>
      <c r="C17" s="85">
        <v>217.43</v>
      </c>
      <c r="D17" s="87"/>
      <c r="E17" s="85">
        <v>32.92</v>
      </c>
      <c r="F17" s="86"/>
      <c r="G17" s="85">
        <v>9846.27</v>
      </c>
      <c r="H17" s="87"/>
      <c r="I17" s="85">
        <v>19.690000000000001</v>
      </c>
      <c r="J17" s="86"/>
      <c r="K17" s="85">
        <v>36.340000000000003</v>
      </c>
      <c r="L17" s="29"/>
      <c r="M17" s="6"/>
      <c r="N17" s="6"/>
      <c r="O17" s="8" t="s">
        <v>78</v>
      </c>
    </row>
    <row r="18" spans="1:16" s="4" customFormat="1" ht="21">
      <c r="A18" s="6" t="s">
        <v>65</v>
      </c>
      <c r="B18" s="12"/>
      <c r="C18" s="86">
        <v>1869.97</v>
      </c>
      <c r="D18" s="86"/>
      <c r="E18" s="86">
        <v>1040.68</v>
      </c>
      <c r="F18" s="86"/>
      <c r="G18" s="86">
        <v>62672</v>
      </c>
      <c r="H18" s="86"/>
      <c r="I18" s="86">
        <v>100.49</v>
      </c>
      <c r="J18" s="86"/>
      <c r="K18" s="86">
        <v>1092.95</v>
      </c>
      <c r="L18" s="29"/>
      <c r="M18" s="6"/>
      <c r="N18" s="6" t="s">
        <v>46</v>
      </c>
      <c r="O18" s="6"/>
    </row>
    <row r="19" spans="1:16" s="4" customFormat="1" ht="21">
      <c r="A19" s="6" t="s">
        <v>32</v>
      </c>
      <c r="B19" s="11"/>
      <c r="C19" s="85">
        <v>17.36</v>
      </c>
      <c r="D19" s="87"/>
      <c r="E19" s="85">
        <v>3.82</v>
      </c>
      <c r="F19" s="86"/>
      <c r="G19" s="85">
        <v>122.38</v>
      </c>
      <c r="H19" s="87"/>
      <c r="I19" s="85">
        <v>0</v>
      </c>
      <c r="J19" s="86"/>
      <c r="K19" s="85">
        <v>0</v>
      </c>
      <c r="L19" s="10"/>
      <c r="M19" s="6"/>
      <c r="N19" s="6" t="s">
        <v>47</v>
      </c>
      <c r="O19" s="8"/>
    </row>
    <row r="20" spans="1:16" s="4" customFormat="1" ht="21">
      <c r="A20" s="6" t="s">
        <v>69</v>
      </c>
      <c r="B20" s="11"/>
      <c r="C20" s="85"/>
      <c r="D20" s="87"/>
      <c r="E20" s="85"/>
      <c r="F20" s="86"/>
      <c r="G20" s="85"/>
      <c r="H20" s="87"/>
      <c r="I20" s="85"/>
      <c r="J20" s="86"/>
      <c r="K20" s="85"/>
      <c r="L20" s="10"/>
      <c r="M20" s="6" t="s">
        <v>70</v>
      </c>
      <c r="N20" s="6"/>
      <c r="O20" s="8"/>
    </row>
    <row r="21" spans="1:16" s="4" customFormat="1" ht="21">
      <c r="A21" s="6" t="s">
        <v>33</v>
      </c>
      <c r="B21" s="12"/>
      <c r="C21" s="86">
        <v>10948.1</v>
      </c>
      <c r="D21" s="86"/>
      <c r="E21" s="86">
        <v>52.49</v>
      </c>
      <c r="F21" s="86"/>
      <c r="G21" s="86">
        <v>17614.060000000001</v>
      </c>
      <c r="H21" s="86"/>
      <c r="I21" s="86">
        <v>27.28</v>
      </c>
      <c r="J21" s="86"/>
      <c r="K21" s="86">
        <v>650.91999999999996</v>
      </c>
      <c r="L21" s="10"/>
      <c r="M21" s="6"/>
      <c r="N21" s="6" t="s">
        <v>49</v>
      </c>
      <c r="O21" s="6"/>
    </row>
    <row r="22" spans="1:16" s="4" customFormat="1" ht="21">
      <c r="A22" s="6" t="s">
        <v>55</v>
      </c>
      <c r="B22" s="11"/>
      <c r="C22" s="85">
        <v>546.19000000000005</v>
      </c>
      <c r="D22" s="87"/>
      <c r="E22" s="85">
        <v>8.0299999999999994</v>
      </c>
      <c r="F22" s="86"/>
      <c r="G22" s="85">
        <v>2534.91</v>
      </c>
      <c r="H22" s="87"/>
      <c r="I22" s="85">
        <v>7.8</v>
      </c>
      <c r="J22" s="86"/>
      <c r="K22" s="85">
        <v>21.06</v>
      </c>
      <c r="L22" s="10"/>
      <c r="M22" s="6"/>
      <c r="N22" s="6" t="s">
        <v>56</v>
      </c>
      <c r="O22" s="8"/>
    </row>
    <row r="23" spans="1:16" s="4" customFormat="1" ht="21">
      <c r="A23" s="6" t="s">
        <v>34</v>
      </c>
      <c r="B23" s="11"/>
      <c r="C23" s="85">
        <v>439.59</v>
      </c>
      <c r="D23" s="87"/>
      <c r="E23" s="85">
        <v>0</v>
      </c>
      <c r="F23" s="86"/>
      <c r="G23" s="85">
        <v>19.989999999999998</v>
      </c>
      <c r="H23" s="87"/>
      <c r="I23" s="85">
        <v>0</v>
      </c>
      <c r="J23" s="86"/>
      <c r="K23" s="85">
        <v>4.04</v>
      </c>
      <c r="L23" s="10"/>
      <c r="M23" s="6"/>
      <c r="N23" s="6" t="s">
        <v>50</v>
      </c>
      <c r="O23" s="8"/>
    </row>
    <row r="24" spans="1:16" s="4" customFormat="1" ht="21">
      <c r="A24" s="6" t="s">
        <v>66</v>
      </c>
      <c r="B24" s="12"/>
      <c r="C24" s="86">
        <v>12423.88</v>
      </c>
      <c r="D24" s="86"/>
      <c r="E24" s="86">
        <v>300.44</v>
      </c>
      <c r="F24" s="86"/>
      <c r="G24" s="86">
        <v>11045.86</v>
      </c>
      <c r="H24" s="86"/>
      <c r="I24" s="86">
        <v>52.87</v>
      </c>
      <c r="J24" s="86"/>
      <c r="K24" s="86">
        <v>506.92</v>
      </c>
      <c r="L24" s="10"/>
      <c r="M24" s="6"/>
      <c r="N24" s="6" t="s">
        <v>58</v>
      </c>
      <c r="O24" s="8"/>
    </row>
    <row r="25" spans="1:16" s="4" customFormat="1" ht="21">
      <c r="A25" s="6"/>
      <c r="B25" s="11"/>
      <c r="C25" s="85"/>
      <c r="D25" s="87"/>
      <c r="E25" s="85"/>
      <c r="F25" s="86"/>
      <c r="G25" s="85"/>
      <c r="H25" s="87"/>
      <c r="I25" s="85"/>
      <c r="J25" s="86"/>
      <c r="K25" s="85"/>
      <c r="L25" s="10"/>
      <c r="M25" s="6"/>
      <c r="N25" s="6"/>
      <c r="O25" s="8"/>
    </row>
    <row r="26" spans="1:16" s="4" customFormat="1" ht="21">
      <c r="A26" s="6"/>
      <c r="B26" s="11"/>
      <c r="C26" s="85"/>
      <c r="D26" s="87"/>
      <c r="E26" s="85"/>
      <c r="F26" s="86"/>
      <c r="G26" s="85"/>
      <c r="H26" s="87"/>
      <c r="I26" s="85"/>
      <c r="J26" s="86"/>
      <c r="K26" s="85"/>
      <c r="L26" s="10"/>
      <c r="M26" s="6"/>
      <c r="N26" s="6"/>
      <c r="O26" s="8"/>
    </row>
    <row r="27" spans="1:16" s="4" customFormat="1" ht="21">
      <c r="A27" s="6"/>
      <c r="B27" s="11" t="s">
        <v>60</v>
      </c>
      <c r="C27" s="85"/>
      <c r="D27" s="87"/>
      <c r="E27" s="85"/>
      <c r="F27" s="86"/>
      <c r="G27" s="85"/>
      <c r="H27" s="87"/>
      <c r="I27" s="85"/>
      <c r="J27" s="86"/>
      <c r="K27" s="85"/>
      <c r="L27" s="10"/>
      <c r="M27" s="6"/>
      <c r="N27" s="6"/>
      <c r="O27" s="8"/>
    </row>
    <row r="28" spans="1:16" s="4" customFormat="1">
      <c r="A28" s="6"/>
      <c r="B28" s="11" t="s">
        <v>106</v>
      </c>
      <c r="C28" s="85"/>
      <c r="D28" s="87"/>
      <c r="E28" s="85"/>
      <c r="F28" s="86"/>
      <c r="G28" s="85"/>
      <c r="H28" s="87"/>
      <c r="I28" s="85"/>
      <c r="J28" s="86"/>
      <c r="K28" s="85"/>
      <c r="L28" s="10"/>
      <c r="M28" s="6"/>
      <c r="N28" s="6"/>
      <c r="O28" s="8"/>
    </row>
    <row r="29" spans="1:16">
      <c r="P29" s="46"/>
    </row>
  </sheetData>
  <mergeCells count="20">
    <mergeCell ref="B2:O2"/>
    <mergeCell ref="B3:O3"/>
    <mergeCell ref="A6:B6"/>
    <mergeCell ref="A7:B7"/>
    <mergeCell ref="C7:D7"/>
    <mergeCell ref="E7:F7"/>
    <mergeCell ref="I7:J7"/>
    <mergeCell ref="K7:L7"/>
    <mergeCell ref="G6:H6"/>
    <mergeCell ref="G7:H7"/>
    <mergeCell ref="G8:H8"/>
    <mergeCell ref="I8:J8"/>
    <mergeCell ref="K8:L8"/>
    <mergeCell ref="M5:O9"/>
    <mergeCell ref="C9:D9"/>
    <mergeCell ref="E9:F9"/>
    <mergeCell ref="G9:H9"/>
    <mergeCell ref="I9:J9"/>
    <mergeCell ref="C8:D8"/>
    <mergeCell ref="E8:F8"/>
  </mergeCells>
  <printOptions horizontalCentered="1"/>
  <pageMargins left="0.3" right="0.3" top="0.6" bottom="0.3" header="0.31496062992126" footer="0.196850393700787"/>
  <pageSetup paperSize="9" orientation="landscape" r:id="rId1"/>
  <headerFooter alignWithMargins="0"/>
  <colBreaks count="1" manualBreakCount="1">
    <brk id="16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>
  <dimension ref="A1:Y31"/>
  <sheetViews>
    <sheetView workbookViewId="0">
      <selection activeCell="I21" sqref="I21"/>
    </sheetView>
  </sheetViews>
  <sheetFormatPr defaultColWidth="9.375" defaultRowHeight="24.6"/>
  <cols>
    <col min="1" max="1" width="3.5" style="2" customWidth="1"/>
    <col min="2" max="2" width="34.375" style="2" bestFit="1" customWidth="1"/>
    <col min="3" max="3" width="9.375" style="2" customWidth="1"/>
    <col min="4" max="4" width="1" style="2" customWidth="1"/>
    <col min="5" max="5" width="9.375" style="2" customWidth="1"/>
    <col min="6" max="6" width="1" style="2" customWidth="1"/>
    <col min="7" max="7" width="9.375" style="2" customWidth="1"/>
    <col min="8" max="8" width="1" style="2" customWidth="1"/>
    <col min="9" max="9" width="9.375" style="2" customWidth="1"/>
    <col min="10" max="10" width="1" style="2" customWidth="1"/>
    <col min="11" max="11" width="9.375" style="2" customWidth="1"/>
    <col min="12" max="12" width="1" style="2" customWidth="1"/>
    <col min="13" max="13" width="9.375" style="2" customWidth="1"/>
    <col min="14" max="14" width="1" style="2" customWidth="1"/>
    <col min="15" max="15" width="9.375" style="2" customWidth="1"/>
    <col min="16" max="16" width="1" style="2" customWidth="1"/>
    <col min="17" max="17" width="9.375" style="2" customWidth="1"/>
    <col min="18" max="18" width="1" style="2" customWidth="1"/>
    <col min="19" max="19" width="9.375" style="2" customWidth="1"/>
    <col min="20" max="20" width="1" style="2" customWidth="1"/>
    <col min="21" max="21" width="3.5" style="2" customWidth="1"/>
    <col min="22" max="22" width="1" style="2" customWidth="1"/>
    <col min="23" max="23" width="28.625" style="2" bestFit="1" customWidth="1"/>
    <col min="24" max="24" width="5.125" style="2" customWidth="1"/>
    <col min="25" max="25" width="3.625" style="2" customWidth="1"/>
    <col min="26" max="16384" width="9.375" style="2"/>
  </cols>
  <sheetData>
    <row r="1" spans="1:25">
      <c r="A1" s="1"/>
      <c r="Q1" s="3"/>
    </row>
    <row r="2" spans="1:25">
      <c r="B2" s="127" t="s">
        <v>88</v>
      </c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  <c r="S2" s="127"/>
      <c r="T2" s="127"/>
      <c r="U2" s="127"/>
      <c r="V2" s="127"/>
      <c r="W2" s="127"/>
    </row>
    <row r="3" spans="1:25">
      <c r="B3" s="149" t="s">
        <v>93</v>
      </c>
      <c r="C3" s="149"/>
      <c r="D3" s="149"/>
      <c r="E3" s="149"/>
      <c r="F3" s="149"/>
      <c r="G3" s="149"/>
      <c r="H3" s="149"/>
      <c r="I3" s="149"/>
      <c r="J3" s="149"/>
      <c r="K3" s="149"/>
      <c r="L3" s="149"/>
      <c r="M3" s="149"/>
      <c r="N3" s="149"/>
      <c r="O3" s="149"/>
      <c r="P3" s="149"/>
      <c r="Q3" s="149"/>
      <c r="R3" s="149"/>
      <c r="S3" s="149"/>
      <c r="T3" s="149"/>
      <c r="U3" s="149"/>
      <c r="V3" s="149"/>
      <c r="W3" s="149"/>
    </row>
    <row r="4" spans="1:25" ht="5.0999999999999996" customHeight="1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</row>
    <row r="5" spans="1:25" s="4" customFormat="1" ht="21">
      <c r="A5" s="15"/>
      <c r="B5" s="38"/>
      <c r="C5" s="13"/>
      <c r="D5" s="14"/>
      <c r="E5" s="147" t="s">
        <v>11</v>
      </c>
      <c r="F5" s="147"/>
      <c r="G5" s="147"/>
      <c r="H5" s="147"/>
      <c r="I5" s="147"/>
      <c r="J5" s="147"/>
      <c r="K5" s="147"/>
      <c r="L5" s="147"/>
      <c r="M5" s="147"/>
      <c r="N5" s="147"/>
      <c r="O5" s="147"/>
      <c r="P5" s="147"/>
      <c r="Q5" s="147"/>
      <c r="R5" s="147"/>
      <c r="S5" s="147"/>
      <c r="T5" s="146"/>
      <c r="U5" s="34"/>
      <c r="V5" s="34"/>
      <c r="W5" s="6"/>
    </row>
    <row r="6" spans="1:25" s="4" customFormat="1" ht="21">
      <c r="A6" s="111" t="s">
        <v>86</v>
      </c>
      <c r="B6" s="111"/>
      <c r="C6" s="140" t="s">
        <v>12</v>
      </c>
      <c r="D6" s="141"/>
      <c r="E6" s="148" t="s">
        <v>10</v>
      </c>
      <c r="F6" s="148"/>
      <c r="G6" s="148"/>
      <c r="H6" s="148"/>
      <c r="I6" s="148"/>
      <c r="J6" s="148"/>
      <c r="K6" s="148"/>
      <c r="L6" s="148"/>
      <c r="M6" s="148"/>
      <c r="N6" s="148"/>
      <c r="O6" s="148"/>
      <c r="P6" s="148"/>
      <c r="Q6" s="148"/>
      <c r="R6" s="148"/>
      <c r="S6" s="148"/>
      <c r="T6" s="143"/>
      <c r="U6" s="144" t="s">
        <v>39</v>
      </c>
      <c r="V6" s="144"/>
      <c r="W6" s="144"/>
    </row>
    <row r="7" spans="1:25" s="4" customFormat="1" ht="21" customHeight="1">
      <c r="A7" s="111" t="s">
        <v>30</v>
      </c>
      <c r="B7" s="111"/>
      <c r="C7" s="140" t="s">
        <v>0</v>
      </c>
      <c r="D7" s="141"/>
      <c r="E7" s="150" t="s">
        <v>109</v>
      </c>
      <c r="F7" s="151"/>
      <c r="G7" s="97" t="s">
        <v>5</v>
      </c>
      <c r="H7" s="98"/>
      <c r="I7" s="97" t="s">
        <v>1</v>
      </c>
      <c r="J7" s="98"/>
      <c r="K7" s="97" t="s">
        <v>6</v>
      </c>
      <c r="L7" s="98"/>
      <c r="M7" s="97" t="s">
        <v>7</v>
      </c>
      <c r="N7" s="98"/>
      <c r="O7" s="97" t="s">
        <v>8</v>
      </c>
      <c r="P7" s="98"/>
      <c r="Q7" s="97" t="s">
        <v>9</v>
      </c>
      <c r="R7" s="98"/>
      <c r="S7" s="150" t="s">
        <v>111</v>
      </c>
      <c r="T7" s="151"/>
      <c r="U7" s="116" t="s">
        <v>40</v>
      </c>
      <c r="V7" s="116"/>
      <c r="W7" s="116"/>
      <c r="X7" s="5"/>
      <c r="Y7" s="5"/>
    </row>
    <row r="8" spans="1:25" s="4" customFormat="1" ht="21">
      <c r="A8" s="17"/>
      <c r="B8" s="17"/>
      <c r="C8" s="39"/>
      <c r="D8" s="36"/>
      <c r="E8" s="152" t="s">
        <v>110</v>
      </c>
      <c r="F8" s="153"/>
      <c r="G8" s="99"/>
      <c r="H8" s="100"/>
      <c r="I8" s="99"/>
      <c r="J8" s="100"/>
      <c r="K8" s="99"/>
      <c r="L8" s="100"/>
      <c r="M8" s="99"/>
      <c r="N8" s="100"/>
      <c r="O8" s="99"/>
      <c r="P8" s="100"/>
      <c r="Q8" s="99"/>
      <c r="R8" s="100"/>
      <c r="S8" s="152" t="s">
        <v>108</v>
      </c>
      <c r="T8" s="153"/>
      <c r="U8" s="148"/>
      <c r="V8" s="148"/>
      <c r="W8" s="148"/>
      <c r="X8" s="37"/>
      <c r="Y8" s="6"/>
    </row>
    <row r="9" spans="1:25" s="4" customFormat="1" ht="5.0999999999999996" customHeight="1">
      <c r="A9" s="6"/>
      <c r="B9" s="35"/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6"/>
      <c r="S9" s="6"/>
      <c r="T9" s="10"/>
      <c r="U9" s="6"/>
      <c r="V9" s="6"/>
      <c r="W9" s="6"/>
    </row>
    <row r="10" spans="1:25" s="40" customFormat="1" ht="21">
      <c r="A10" s="7" t="s">
        <v>68</v>
      </c>
      <c r="B10" s="41"/>
      <c r="C10" s="91">
        <v>131584</v>
      </c>
      <c r="D10" s="91"/>
      <c r="E10" s="91">
        <v>590</v>
      </c>
      <c r="F10" s="91"/>
      <c r="G10" s="91">
        <v>9259</v>
      </c>
      <c r="H10" s="91"/>
      <c r="I10" s="91">
        <f>SUM(I11:I27)</f>
        <v>15182.779999999999</v>
      </c>
      <c r="J10" s="91"/>
      <c r="K10" s="91">
        <v>40686</v>
      </c>
      <c r="L10" s="91"/>
      <c r="M10" s="91">
        <f>SUM(M11:M27)</f>
        <v>44339.630000000005</v>
      </c>
      <c r="N10" s="91"/>
      <c r="O10" s="91">
        <v>14537</v>
      </c>
      <c r="P10" s="91"/>
      <c r="Q10" s="91">
        <v>6575</v>
      </c>
      <c r="R10" s="91"/>
      <c r="S10" s="91">
        <v>416</v>
      </c>
      <c r="T10" s="41"/>
      <c r="U10" s="7" t="s">
        <v>71</v>
      </c>
      <c r="V10" s="7"/>
      <c r="W10" s="7"/>
    </row>
    <row r="11" spans="1:25" s="4" customFormat="1" ht="21">
      <c r="A11" s="6" t="s">
        <v>13</v>
      </c>
      <c r="B11" s="10"/>
      <c r="C11" s="89">
        <v>4729.95</v>
      </c>
      <c r="D11" s="90"/>
      <c r="E11" s="89">
        <v>31.34</v>
      </c>
      <c r="F11" s="90"/>
      <c r="G11" s="89">
        <v>223.99</v>
      </c>
      <c r="H11" s="90"/>
      <c r="I11" s="89">
        <v>368.94</v>
      </c>
      <c r="J11" s="90"/>
      <c r="K11" s="89">
        <v>1024.51</v>
      </c>
      <c r="L11" s="88"/>
      <c r="M11" s="89">
        <v>1372.11</v>
      </c>
      <c r="N11" s="88"/>
      <c r="O11" s="89">
        <v>888.29</v>
      </c>
      <c r="P11" s="88"/>
      <c r="Q11" s="89">
        <v>776.09</v>
      </c>
      <c r="R11" s="88"/>
      <c r="S11" s="89">
        <v>44.68</v>
      </c>
      <c r="T11" s="10"/>
      <c r="U11" s="6"/>
      <c r="V11" s="6" t="s">
        <v>20</v>
      </c>
      <c r="W11" s="6"/>
    </row>
    <row r="12" spans="1:25" s="4" customFormat="1" ht="21">
      <c r="A12" s="6" t="s">
        <v>100</v>
      </c>
      <c r="B12" s="10"/>
      <c r="C12" s="89">
        <v>70056</v>
      </c>
      <c r="D12" s="90"/>
      <c r="E12" s="89">
        <v>222</v>
      </c>
      <c r="F12" s="90"/>
      <c r="G12" s="89">
        <v>4846</v>
      </c>
      <c r="H12" s="90"/>
      <c r="I12" s="89">
        <v>8920.81</v>
      </c>
      <c r="J12" s="90"/>
      <c r="K12" s="89">
        <v>23247</v>
      </c>
      <c r="L12" s="88"/>
      <c r="M12" s="89">
        <v>23138.27</v>
      </c>
      <c r="N12" s="88"/>
      <c r="O12" s="89">
        <v>6933</v>
      </c>
      <c r="P12" s="88"/>
      <c r="Q12" s="89">
        <v>2691</v>
      </c>
      <c r="R12" s="88"/>
      <c r="S12" s="89">
        <v>57.02</v>
      </c>
      <c r="T12" s="10"/>
      <c r="U12" s="6"/>
      <c r="V12" s="6" t="s">
        <v>53</v>
      </c>
      <c r="W12" s="6"/>
    </row>
    <row r="13" spans="1:25" s="4" customFormat="1" ht="21">
      <c r="A13" s="6" t="s">
        <v>17</v>
      </c>
      <c r="B13" s="10"/>
      <c r="C13" s="88"/>
      <c r="D13" s="88"/>
      <c r="E13" s="88"/>
      <c r="F13" s="88"/>
      <c r="G13" s="88"/>
      <c r="H13" s="88"/>
      <c r="I13" s="88"/>
      <c r="J13" s="88"/>
      <c r="K13" s="88"/>
      <c r="L13" s="88"/>
      <c r="M13" s="88"/>
      <c r="N13" s="88"/>
      <c r="O13" s="88"/>
      <c r="P13" s="88"/>
      <c r="Q13" s="88"/>
      <c r="R13" s="88"/>
      <c r="S13" s="88"/>
      <c r="T13" s="10"/>
      <c r="U13" s="6"/>
      <c r="V13" s="6" t="s">
        <v>21</v>
      </c>
      <c r="W13" s="6"/>
    </row>
    <row r="14" spans="1:25" s="4" customFormat="1" ht="21">
      <c r="A14" s="6"/>
      <c r="B14" s="11" t="s">
        <v>14</v>
      </c>
      <c r="C14" s="89">
        <v>25829.11</v>
      </c>
      <c r="D14" s="90"/>
      <c r="E14" s="89">
        <v>77.349999999999994</v>
      </c>
      <c r="F14" s="90"/>
      <c r="G14" s="89">
        <v>1171.4100000000001</v>
      </c>
      <c r="H14" s="90"/>
      <c r="I14" s="89">
        <v>2248.59</v>
      </c>
      <c r="J14" s="90"/>
      <c r="K14" s="89">
        <v>7692</v>
      </c>
      <c r="L14" s="88"/>
      <c r="M14" s="89">
        <v>9716.0499999999993</v>
      </c>
      <c r="N14" s="88"/>
      <c r="O14" s="89">
        <v>3339.89</v>
      </c>
      <c r="P14" s="88"/>
      <c r="Q14" s="89">
        <v>1511.02</v>
      </c>
      <c r="R14" s="88"/>
      <c r="S14" s="89">
        <v>72.8</v>
      </c>
      <c r="T14" s="10"/>
      <c r="U14" s="6"/>
      <c r="V14" s="6"/>
      <c r="W14" s="8" t="s">
        <v>22</v>
      </c>
    </row>
    <row r="15" spans="1:25" s="4" customFormat="1" ht="21">
      <c r="A15" s="6"/>
      <c r="B15" s="11" t="s">
        <v>15</v>
      </c>
      <c r="C15" s="89">
        <v>4031.99</v>
      </c>
      <c r="D15" s="90"/>
      <c r="E15" s="89">
        <v>63.49</v>
      </c>
      <c r="F15" s="90"/>
      <c r="G15" s="89">
        <v>690.63</v>
      </c>
      <c r="H15" s="90"/>
      <c r="I15" s="89">
        <v>693.31</v>
      </c>
      <c r="J15" s="90"/>
      <c r="K15" s="89">
        <v>1156.1600000000001</v>
      </c>
      <c r="L15" s="88"/>
      <c r="M15" s="89">
        <v>1041.8</v>
      </c>
      <c r="N15" s="88"/>
      <c r="O15" s="89">
        <v>245.14</v>
      </c>
      <c r="P15" s="88"/>
      <c r="Q15" s="89">
        <v>133.34</v>
      </c>
      <c r="R15" s="88"/>
      <c r="S15" s="89">
        <v>8.1199999999999992</v>
      </c>
      <c r="T15" s="10"/>
      <c r="U15" s="6"/>
      <c r="V15" s="6"/>
      <c r="W15" s="8" t="s">
        <v>23</v>
      </c>
    </row>
    <row r="16" spans="1:25" s="4" customFormat="1" ht="21">
      <c r="A16" s="6"/>
      <c r="B16" s="11" t="s">
        <v>16</v>
      </c>
      <c r="C16" s="89">
        <v>277.2</v>
      </c>
      <c r="D16" s="90"/>
      <c r="E16" s="89">
        <v>0</v>
      </c>
      <c r="F16" s="90"/>
      <c r="G16" s="89">
        <v>48.36</v>
      </c>
      <c r="H16" s="90"/>
      <c r="I16" s="89">
        <v>39.39</v>
      </c>
      <c r="J16" s="90"/>
      <c r="K16" s="89">
        <v>80.739999999999995</v>
      </c>
      <c r="L16" s="88"/>
      <c r="M16" s="89">
        <v>76.38</v>
      </c>
      <c r="N16" s="88"/>
      <c r="O16" s="89">
        <v>28.31</v>
      </c>
      <c r="P16" s="88"/>
      <c r="Q16" s="89">
        <v>4.0199999999999996</v>
      </c>
      <c r="R16" s="88"/>
      <c r="S16" s="89">
        <v>0</v>
      </c>
      <c r="T16" s="10"/>
      <c r="U16" s="6"/>
      <c r="V16" s="6"/>
      <c r="W16" s="8" t="s">
        <v>24</v>
      </c>
    </row>
    <row r="17" spans="1:24" s="4" customFormat="1" ht="21">
      <c r="A17" s="6" t="s">
        <v>18</v>
      </c>
      <c r="B17" s="12"/>
      <c r="C17" s="88"/>
      <c r="D17" s="88"/>
      <c r="E17" s="88"/>
      <c r="F17" s="88"/>
      <c r="G17" s="88"/>
      <c r="H17" s="88"/>
      <c r="I17" s="88"/>
      <c r="J17" s="88"/>
      <c r="K17" s="88"/>
      <c r="L17" s="88"/>
      <c r="M17" s="88"/>
      <c r="N17" s="88"/>
      <c r="O17" s="88"/>
      <c r="P17" s="88"/>
      <c r="Q17" s="88"/>
      <c r="R17" s="88"/>
      <c r="S17" s="88"/>
      <c r="T17" s="10"/>
      <c r="U17" s="6"/>
      <c r="V17" s="6" t="s">
        <v>25</v>
      </c>
      <c r="W17" s="6"/>
    </row>
    <row r="18" spans="1:24" s="4" customFormat="1" ht="21">
      <c r="A18" s="6"/>
      <c r="B18" s="11" t="s">
        <v>29</v>
      </c>
      <c r="C18" s="89">
        <v>7941.79</v>
      </c>
      <c r="D18" s="90"/>
      <c r="E18" s="89">
        <v>64.72</v>
      </c>
      <c r="F18" s="90"/>
      <c r="G18" s="89">
        <v>668.95</v>
      </c>
      <c r="H18" s="90"/>
      <c r="I18" s="89">
        <v>962.92</v>
      </c>
      <c r="J18" s="90"/>
      <c r="K18" s="89">
        <v>2144.7600000000002</v>
      </c>
      <c r="L18" s="88"/>
      <c r="M18" s="89">
        <v>2743.86</v>
      </c>
      <c r="N18" s="88"/>
      <c r="O18" s="89">
        <v>899.16</v>
      </c>
      <c r="P18" s="88"/>
      <c r="Q18" s="89">
        <v>433.77</v>
      </c>
      <c r="R18" s="88"/>
      <c r="S18" s="89">
        <v>23.65</v>
      </c>
      <c r="T18" s="10"/>
      <c r="U18" s="6"/>
      <c r="V18" s="6"/>
      <c r="W18" s="8" t="s">
        <v>26</v>
      </c>
    </row>
    <row r="19" spans="1:24" s="4" customFormat="1" ht="21">
      <c r="A19" s="6"/>
      <c r="B19" s="11" t="s">
        <v>14</v>
      </c>
      <c r="C19" s="89">
        <v>2069.42</v>
      </c>
      <c r="D19" s="90"/>
      <c r="E19" s="89">
        <v>19.39</v>
      </c>
      <c r="F19" s="90"/>
      <c r="G19" s="89">
        <v>118.51</v>
      </c>
      <c r="H19" s="90"/>
      <c r="I19" s="89">
        <v>121.41</v>
      </c>
      <c r="J19" s="90"/>
      <c r="K19" s="89">
        <v>458.89</v>
      </c>
      <c r="L19" s="88"/>
      <c r="M19" s="89">
        <v>801.47</v>
      </c>
      <c r="N19" s="88"/>
      <c r="O19" s="89">
        <v>356.05</v>
      </c>
      <c r="P19" s="88"/>
      <c r="Q19" s="89">
        <v>173.96</v>
      </c>
      <c r="R19" s="88"/>
      <c r="S19" s="89">
        <v>19.739999999999998</v>
      </c>
      <c r="T19" s="10"/>
      <c r="U19" s="6"/>
      <c r="V19" s="6"/>
      <c r="W19" s="8" t="s">
        <v>22</v>
      </c>
    </row>
    <row r="20" spans="1:24" s="4" customFormat="1" ht="21">
      <c r="A20" s="6" t="s">
        <v>19</v>
      </c>
      <c r="B20" s="12"/>
      <c r="C20" s="88"/>
      <c r="D20" s="88"/>
      <c r="E20" s="88"/>
      <c r="F20" s="88"/>
      <c r="G20" s="88"/>
      <c r="H20" s="88"/>
      <c r="I20" s="88"/>
      <c r="J20" s="88"/>
      <c r="K20" s="88"/>
      <c r="L20" s="88"/>
      <c r="M20" s="88"/>
      <c r="N20" s="88"/>
      <c r="O20" s="88"/>
      <c r="P20" s="88"/>
      <c r="Q20" s="88"/>
      <c r="R20" s="88"/>
      <c r="S20" s="88"/>
      <c r="T20" s="10"/>
      <c r="U20" s="6"/>
      <c r="V20" s="6" t="s">
        <v>27</v>
      </c>
      <c r="W20" s="6"/>
    </row>
    <row r="21" spans="1:24" s="4" customFormat="1" ht="21">
      <c r="A21" s="6"/>
      <c r="B21" s="11" t="s">
        <v>29</v>
      </c>
      <c r="C21" s="89">
        <v>5118.3100000000004</v>
      </c>
      <c r="D21" s="90"/>
      <c r="E21" s="89">
        <v>16.54</v>
      </c>
      <c r="F21" s="90"/>
      <c r="G21" s="89">
        <v>417.54</v>
      </c>
      <c r="H21" s="90"/>
      <c r="I21" s="89">
        <v>558.72</v>
      </c>
      <c r="J21" s="90"/>
      <c r="K21" s="89">
        <v>1502.81</v>
      </c>
      <c r="L21" s="88"/>
      <c r="M21" s="89">
        <v>1498.83</v>
      </c>
      <c r="N21" s="88"/>
      <c r="O21" s="89">
        <v>786.14</v>
      </c>
      <c r="P21" s="88"/>
      <c r="Q21" s="89">
        <v>208.66</v>
      </c>
      <c r="R21" s="88"/>
      <c r="S21" s="89">
        <v>128</v>
      </c>
      <c r="T21" s="10"/>
      <c r="U21" s="6"/>
      <c r="V21" s="6"/>
      <c r="W21" s="8" t="s">
        <v>26</v>
      </c>
    </row>
    <row r="22" spans="1:24" s="4" customFormat="1" ht="21">
      <c r="A22" s="6"/>
      <c r="B22" s="11" t="s">
        <v>14</v>
      </c>
      <c r="C22" s="89">
        <v>2636.49</v>
      </c>
      <c r="D22" s="90"/>
      <c r="E22" s="89">
        <v>27.44</v>
      </c>
      <c r="F22" s="90"/>
      <c r="G22" s="89">
        <v>206.88</v>
      </c>
      <c r="H22" s="90"/>
      <c r="I22" s="89">
        <v>193.05</v>
      </c>
      <c r="J22" s="90"/>
      <c r="K22" s="89">
        <v>642.07000000000005</v>
      </c>
      <c r="L22" s="88"/>
      <c r="M22" s="89">
        <v>975.6</v>
      </c>
      <c r="N22" s="88"/>
      <c r="O22" s="89">
        <v>342.35</v>
      </c>
      <c r="P22" s="88"/>
      <c r="Q22" s="89">
        <v>217.55</v>
      </c>
      <c r="R22" s="88"/>
      <c r="S22" s="89">
        <v>31.55</v>
      </c>
      <c r="T22" s="10"/>
      <c r="U22" s="6"/>
      <c r="V22" s="6"/>
      <c r="W22" s="8" t="s">
        <v>22</v>
      </c>
    </row>
    <row r="23" spans="1:24" s="4" customFormat="1" ht="21">
      <c r="A23" s="6" t="s">
        <v>83</v>
      </c>
      <c r="B23" s="12"/>
      <c r="C23" s="88"/>
      <c r="D23" s="88"/>
      <c r="E23" s="88"/>
      <c r="F23" s="88"/>
      <c r="G23" s="88"/>
      <c r="H23" s="88"/>
      <c r="I23" s="88"/>
      <c r="J23" s="88"/>
      <c r="K23" s="88"/>
      <c r="L23" s="88"/>
      <c r="M23" s="88"/>
      <c r="N23" s="88"/>
      <c r="O23" s="88"/>
      <c r="P23" s="88"/>
      <c r="Q23" s="88"/>
      <c r="R23" s="88"/>
      <c r="S23" s="88"/>
      <c r="T23" s="10"/>
      <c r="U23" s="6"/>
      <c r="V23" s="6" t="s">
        <v>57</v>
      </c>
      <c r="W23" s="8"/>
    </row>
    <row r="24" spans="1:24" s="4" customFormat="1" ht="21">
      <c r="A24" s="6"/>
      <c r="B24" s="31" t="s">
        <v>63</v>
      </c>
      <c r="C24" s="89">
        <v>7912.06</v>
      </c>
      <c r="D24" s="90"/>
      <c r="E24" s="89">
        <v>55.36</v>
      </c>
      <c r="F24" s="90"/>
      <c r="G24" s="89">
        <v>793.94</v>
      </c>
      <c r="H24" s="90"/>
      <c r="I24" s="89">
        <v>889.69</v>
      </c>
      <c r="J24" s="90"/>
      <c r="K24" s="89">
        <v>2440.0700000000002</v>
      </c>
      <c r="L24" s="88"/>
      <c r="M24" s="89">
        <v>2719.28</v>
      </c>
      <c r="N24" s="88"/>
      <c r="O24" s="89">
        <v>617.20000000000005</v>
      </c>
      <c r="P24" s="88"/>
      <c r="Q24" s="89">
        <v>367.51</v>
      </c>
      <c r="R24" s="88"/>
      <c r="S24" s="89">
        <v>29.01</v>
      </c>
      <c r="T24" s="10"/>
      <c r="U24" s="6"/>
      <c r="V24" s="6"/>
      <c r="W24" s="8" t="s">
        <v>26</v>
      </c>
    </row>
    <row r="25" spans="1:24" s="4" customFormat="1" ht="21">
      <c r="A25" s="6"/>
      <c r="B25" s="31" t="s">
        <v>72</v>
      </c>
      <c r="C25" s="89">
        <v>137.36000000000001</v>
      </c>
      <c r="D25" s="90"/>
      <c r="E25" s="89">
        <v>0</v>
      </c>
      <c r="F25" s="90"/>
      <c r="G25" s="89">
        <v>15.92</v>
      </c>
      <c r="H25" s="90"/>
      <c r="I25" s="89">
        <v>19.87</v>
      </c>
      <c r="J25" s="90"/>
      <c r="K25" s="89">
        <v>11.7</v>
      </c>
      <c r="L25" s="88"/>
      <c r="M25" s="89">
        <v>49.83</v>
      </c>
      <c r="N25" s="88"/>
      <c r="O25" s="89">
        <v>28.21</v>
      </c>
      <c r="P25" s="88"/>
      <c r="Q25" s="89">
        <v>11.83</v>
      </c>
      <c r="R25" s="88"/>
      <c r="S25" s="89">
        <v>0</v>
      </c>
      <c r="T25" s="10"/>
      <c r="U25" s="6"/>
      <c r="V25" s="6"/>
      <c r="W25" s="8" t="s">
        <v>22</v>
      </c>
    </row>
    <row r="26" spans="1:24" s="4" customFormat="1" ht="21">
      <c r="A26" s="6"/>
      <c r="B26" s="31" t="s">
        <v>73</v>
      </c>
      <c r="C26" s="89">
        <v>751.59</v>
      </c>
      <c r="D26" s="90"/>
      <c r="E26" s="89">
        <v>10.07</v>
      </c>
      <c r="F26" s="90"/>
      <c r="G26" s="89">
        <v>43.7</v>
      </c>
      <c r="H26" s="90"/>
      <c r="I26" s="89">
        <v>158.15</v>
      </c>
      <c r="J26" s="90"/>
      <c r="K26" s="89">
        <v>271.92</v>
      </c>
      <c r="L26" s="88"/>
      <c r="M26" s="89">
        <v>181.5</v>
      </c>
      <c r="N26" s="88"/>
      <c r="O26" s="89">
        <v>57.51</v>
      </c>
      <c r="P26" s="88"/>
      <c r="Q26" s="89">
        <v>28.74</v>
      </c>
      <c r="R26" s="88"/>
      <c r="S26" s="89">
        <v>0</v>
      </c>
      <c r="T26" s="10"/>
      <c r="U26" s="6"/>
      <c r="V26" s="6"/>
      <c r="W26" s="8" t="s">
        <v>54</v>
      </c>
    </row>
    <row r="27" spans="1:24" s="4" customFormat="1" ht="21">
      <c r="A27" s="6"/>
      <c r="B27" s="31" t="s">
        <v>74</v>
      </c>
      <c r="C27" s="89">
        <v>93.85</v>
      </c>
      <c r="D27" s="90"/>
      <c r="E27" s="89">
        <v>4.01</v>
      </c>
      <c r="F27" s="90"/>
      <c r="G27" s="89">
        <v>12.19</v>
      </c>
      <c r="H27" s="90"/>
      <c r="I27" s="89">
        <v>7.93</v>
      </c>
      <c r="J27" s="90"/>
      <c r="K27" s="89">
        <v>12.02</v>
      </c>
      <c r="L27" s="88"/>
      <c r="M27" s="89">
        <v>24.65</v>
      </c>
      <c r="N27" s="88"/>
      <c r="O27" s="89">
        <v>17.09</v>
      </c>
      <c r="P27" s="88"/>
      <c r="Q27" s="89">
        <v>15.96</v>
      </c>
      <c r="R27" s="88"/>
      <c r="S27" s="89">
        <v>0</v>
      </c>
      <c r="T27" s="10"/>
      <c r="U27" s="6"/>
      <c r="V27" s="6"/>
      <c r="W27" s="8" t="s">
        <v>75</v>
      </c>
    </row>
    <row r="28" spans="1:24" s="4" customFormat="1" ht="5.0999999999999996" customHeight="1">
      <c r="B28" s="42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U28" s="44"/>
    </row>
    <row r="31" spans="1:24">
      <c r="X31" s="46">
        <v>93</v>
      </c>
    </row>
  </sheetData>
  <mergeCells count="21">
    <mergeCell ref="B2:W2"/>
    <mergeCell ref="B3:W3"/>
    <mergeCell ref="E7:F7"/>
    <mergeCell ref="E8:F8"/>
    <mergeCell ref="S7:T7"/>
    <mergeCell ref="S8:T8"/>
    <mergeCell ref="U6:W6"/>
    <mergeCell ref="C7:D7"/>
    <mergeCell ref="G7:H8"/>
    <mergeCell ref="I7:J8"/>
    <mergeCell ref="K7:L8"/>
    <mergeCell ref="M7:N8"/>
    <mergeCell ref="O7:P8"/>
    <mergeCell ref="Q7:R8"/>
    <mergeCell ref="U7:W7"/>
    <mergeCell ref="U8:W8"/>
    <mergeCell ref="A7:B7"/>
    <mergeCell ref="A6:B6"/>
    <mergeCell ref="E5:T5"/>
    <mergeCell ref="C6:D6"/>
    <mergeCell ref="E6:T6"/>
  </mergeCells>
  <printOptions horizontalCentered="1"/>
  <pageMargins left="0.3" right="0.3" top="0.6" bottom="0.3" header="0.196850393700787" footer="0.196850393700787"/>
  <pageSetup paperSize="9" orientation="landscape" r:id="rId1"/>
  <headerFooter alignWithMargins="0">
    <oddFooter xml:space="preserve">&amp;C 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Y28"/>
  <sheetViews>
    <sheetView tabSelected="1" workbookViewId="0">
      <selection activeCell="S21" sqref="S21"/>
    </sheetView>
  </sheetViews>
  <sheetFormatPr defaultColWidth="9.375" defaultRowHeight="24.6"/>
  <cols>
    <col min="1" max="1" width="3.5" style="2" customWidth="1"/>
    <col min="2" max="2" width="34.375" style="2" bestFit="1" customWidth="1"/>
    <col min="3" max="3" width="9.375" style="2" customWidth="1"/>
    <col min="4" max="4" width="1" style="2" customWidth="1"/>
    <col min="5" max="5" width="9.375" style="2" customWidth="1"/>
    <col min="6" max="6" width="1" style="2" customWidth="1"/>
    <col min="7" max="7" width="9.375" style="2" customWidth="1"/>
    <col min="8" max="8" width="1" style="2" customWidth="1"/>
    <col min="9" max="9" width="9.375" style="2" customWidth="1"/>
    <col min="10" max="10" width="1" style="2" customWidth="1"/>
    <col min="11" max="11" width="9.375" style="2" customWidth="1"/>
    <col min="12" max="12" width="1" style="2" customWidth="1"/>
    <col min="13" max="13" width="9.375" style="2" customWidth="1"/>
    <col min="14" max="14" width="1" style="2" customWidth="1"/>
    <col min="15" max="15" width="9.375" style="2" customWidth="1"/>
    <col min="16" max="16" width="1" style="2" customWidth="1"/>
    <col min="17" max="17" width="9.375" style="2" customWidth="1"/>
    <col min="18" max="18" width="1" style="2" customWidth="1"/>
    <col min="19" max="19" width="9.375" style="2" customWidth="1"/>
    <col min="20" max="20" width="1" style="2" customWidth="1"/>
    <col min="21" max="21" width="3.5" style="2" customWidth="1"/>
    <col min="22" max="22" width="1" style="2" customWidth="1"/>
    <col min="23" max="23" width="28.625" style="2" bestFit="1" customWidth="1"/>
    <col min="24" max="24" width="5.125" style="46" customWidth="1"/>
    <col min="25" max="25" width="3.625" style="2" customWidth="1"/>
    <col min="26" max="16384" width="9.375" style="2"/>
  </cols>
  <sheetData>
    <row r="1" spans="1:25">
      <c r="A1" s="1"/>
      <c r="Q1" s="3"/>
      <c r="X1" s="46">
        <v>94</v>
      </c>
    </row>
    <row r="2" spans="1:25">
      <c r="B2" s="127" t="s">
        <v>99</v>
      </c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  <c r="S2" s="127"/>
      <c r="T2" s="127"/>
      <c r="U2" s="127"/>
      <c r="V2" s="127"/>
      <c r="W2" s="127"/>
    </row>
    <row r="3" spans="1:25">
      <c r="B3" s="149" t="s">
        <v>104</v>
      </c>
      <c r="C3" s="149"/>
      <c r="D3" s="149"/>
      <c r="E3" s="149"/>
      <c r="F3" s="149"/>
      <c r="G3" s="149"/>
      <c r="H3" s="149"/>
      <c r="I3" s="149"/>
      <c r="J3" s="149"/>
      <c r="K3" s="149"/>
      <c r="L3" s="149"/>
      <c r="M3" s="149"/>
      <c r="N3" s="149"/>
      <c r="O3" s="149"/>
      <c r="P3" s="149"/>
      <c r="Q3" s="149"/>
      <c r="R3" s="149"/>
      <c r="S3" s="149"/>
      <c r="T3" s="149"/>
      <c r="U3" s="149"/>
      <c r="V3" s="149"/>
      <c r="W3" s="149"/>
    </row>
    <row r="4" spans="1:25" ht="5.0999999999999996" customHeight="1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</row>
    <row r="5" spans="1:25" s="4" customFormat="1" ht="21">
      <c r="A5" s="15"/>
      <c r="B5" s="38"/>
      <c r="C5" s="13"/>
      <c r="D5" s="14"/>
      <c r="E5" s="147" t="s">
        <v>11</v>
      </c>
      <c r="F5" s="147"/>
      <c r="G5" s="147"/>
      <c r="H5" s="147"/>
      <c r="I5" s="147"/>
      <c r="J5" s="147"/>
      <c r="K5" s="147"/>
      <c r="L5" s="147"/>
      <c r="M5" s="147"/>
      <c r="N5" s="147"/>
      <c r="O5" s="147"/>
      <c r="P5" s="147"/>
      <c r="Q5" s="147"/>
      <c r="R5" s="147"/>
      <c r="S5" s="147"/>
      <c r="T5" s="146"/>
      <c r="U5" s="34"/>
      <c r="V5" s="34"/>
      <c r="W5" s="6"/>
      <c r="X5" s="32"/>
    </row>
    <row r="6" spans="1:25" s="4" customFormat="1" ht="21">
      <c r="A6" s="111" t="s">
        <v>86</v>
      </c>
      <c r="B6" s="111"/>
      <c r="C6" s="140" t="s">
        <v>12</v>
      </c>
      <c r="D6" s="141"/>
      <c r="E6" s="148" t="s">
        <v>10</v>
      </c>
      <c r="F6" s="148"/>
      <c r="G6" s="148"/>
      <c r="H6" s="148"/>
      <c r="I6" s="148"/>
      <c r="J6" s="148"/>
      <c r="K6" s="148"/>
      <c r="L6" s="148"/>
      <c r="M6" s="148"/>
      <c r="N6" s="148"/>
      <c r="O6" s="148"/>
      <c r="P6" s="148"/>
      <c r="Q6" s="148"/>
      <c r="R6" s="148"/>
      <c r="S6" s="148"/>
      <c r="T6" s="143"/>
      <c r="U6" s="144" t="s">
        <v>39</v>
      </c>
      <c r="V6" s="144"/>
      <c r="W6" s="144"/>
      <c r="X6" s="32"/>
    </row>
    <row r="7" spans="1:25" s="4" customFormat="1" ht="21" customHeight="1">
      <c r="A7" s="111" t="s">
        <v>30</v>
      </c>
      <c r="B7" s="111"/>
      <c r="C7" s="140" t="s">
        <v>0</v>
      </c>
      <c r="D7" s="141"/>
      <c r="E7" s="150" t="s">
        <v>109</v>
      </c>
      <c r="F7" s="151"/>
      <c r="G7" s="97" t="s">
        <v>5</v>
      </c>
      <c r="H7" s="98"/>
      <c r="I7" s="97" t="s">
        <v>1</v>
      </c>
      <c r="J7" s="98"/>
      <c r="K7" s="97" t="s">
        <v>6</v>
      </c>
      <c r="L7" s="98"/>
      <c r="M7" s="97" t="s">
        <v>7</v>
      </c>
      <c r="N7" s="98"/>
      <c r="O7" s="97" t="s">
        <v>8</v>
      </c>
      <c r="P7" s="98"/>
      <c r="Q7" s="97" t="s">
        <v>9</v>
      </c>
      <c r="R7" s="98"/>
      <c r="S7" s="150" t="s">
        <v>111</v>
      </c>
      <c r="T7" s="151"/>
      <c r="U7" s="116" t="s">
        <v>40</v>
      </c>
      <c r="V7" s="116"/>
      <c r="W7" s="116"/>
      <c r="X7" s="92"/>
      <c r="Y7" s="5"/>
    </row>
    <row r="8" spans="1:25" s="4" customFormat="1" ht="21">
      <c r="A8" s="17"/>
      <c r="B8" s="17"/>
      <c r="C8" s="39"/>
      <c r="D8" s="36"/>
      <c r="E8" s="152" t="s">
        <v>110</v>
      </c>
      <c r="F8" s="153"/>
      <c r="G8" s="99"/>
      <c r="H8" s="100"/>
      <c r="I8" s="99"/>
      <c r="J8" s="100"/>
      <c r="K8" s="99"/>
      <c r="L8" s="100"/>
      <c r="M8" s="99"/>
      <c r="N8" s="100"/>
      <c r="O8" s="99"/>
      <c r="P8" s="100"/>
      <c r="Q8" s="99"/>
      <c r="R8" s="100"/>
      <c r="S8" s="152" t="s">
        <v>108</v>
      </c>
      <c r="T8" s="153"/>
      <c r="U8" s="148"/>
      <c r="V8" s="148"/>
      <c r="W8" s="148"/>
      <c r="X8" s="93"/>
      <c r="Y8" s="6"/>
    </row>
    <row r="9" spans="1:25" s="4" customFormat="1" ht="5.0999999999999996" customHeight="1">
      <c r="A9" s="6"/>
      <c r="B9" s="35"/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6"/>
      <c r="S9" s="6"/>
      <c r="T9" s="10"/>
      <c r="U9" s="6"/>
      <c r="V9" s="6"/>
      <c r="W9" s="6"/>
      <c r="X9" s="32"/>
    </row>
    <row r="10" spans="1:25" s="40" customFormat="1" ht="21">
      <c r="A10" s="7" t="s">
        <v>36</v>
      </c>
      <c r="B10" s="41"/>
      <c r="C10" s="91">
        <v>34355</v>
      </c>
      <c r="D10" s="91"/>
      <c r="E10" s="91">
        <f>SUM(E11,E12,E14,E15,E16,E17,E18,E20,E21,E22,E23)</f>
        <v>166.68</v>
      </c>
      <c r="F10" s="91"/>
      <c r="G10" s="91">
        <v>3072</v>
      </c>
      <c r="H10" s="91"/>
      <c r="I10" s="91">
        <v>3850</v>
      </c>
      <c r="J10" s="91"/>
      <c r="K10" s="91">
        <f>SUM(K11,K12,K14,K15,K16,K17,K18,K20,K21,K22,K23)</f>
        <v>8945.130000000001</v>
      </c>
      <c r="L10" s="91"/>
      <c r="M10" s="91">
        <f>SUM(M11,M12,M14,M15,M16,M17,M18,M20,M21,M22,M23)</f>
        <v>10894.41</v>
      </c>
      <c r="N10" s="91"/>
      <c r="O10" s="91">
        <f>SUM(O11,O12,O14,O15,O16,O17,O18,O20,O21,O22,O23)</f>
        <v>5361.25</v>
      </c>
      <c r="P10" s="91"/>
      <c r="Q10" s="91">
        <f>SUM(Q11,Q12,Q14,Q15,Q16,Q17,Q18,Q20,Q21,Q22,Q23)</f>
        <v>1990.7099999999998</v>
      </c>
      <c r="R10" s="91"/>
      <c r="S10" s="91">
        <v>75</v>
      </c>
      <c r="T10" s="41"/>
      <c r="U10" s="7"/>
      <c r="V10" s="7" t="s">
        <v>80</v>
      </c>
      <c r="W10" s="7"/>
      <c r="X10" s="94"/>
    </row>
    <row r="11" spans="1:25" s="4" customFormat="1" ht="21">
      <c r="A11" s="6"/>
      <c r="B11" s="10" t="s">
        <v>84</v>
      </c>
      <c r="C11" s="89">
        <v>4.08</v>
      </c>
      <c r="D11" s="90"/>
      <c r="E11" s="89">
        <v>0</v>
      </c>
      <c r="F11" s="90"/>
      <c r="G11" s="89">
        <v>0</v>
      </c>
      <c r="H11" s="90"/>
      <c r="I11" s="89">
        <v>4.08</v>
      </c>
      <c r="J11" s="90"/>
      <c r="K11" s="89">
        <v>0</v>
      </c>
      <c r="L11" s="88"/>
      <c r="M11" s="89">
        <v>0</v>
      </c>
      <c r="N11" s="88"/>
      <c r="O11" s="89">
        <v>0</v>
      </c>
      <c r="P11" s="88"/>
      <c r="Q11" s="89">
        <v>0</v>
      </c>
      <c r="R11" s="88"/>
      <c r="S11" s="89">
        <v>0</v>
      </c>
      <c r="T11" s="10"/>
      <c r="U11" s="6"/>
      <c r="V11" s="6"/>
      <c r="W11" s="6" t="s">
        <v>76</v>
      </c>
      <c r="X11" s="32"/>
    </row>
    <row r="12" spans="1:25" s="4" customFormat="1" ht="21">
      <c r="A12" s="6"/>
      <c r="B12" s="10" t="s">
        <v>67</v>
      </c>
      <c r="C12" s="89">
        <v>960.28</v>
      </c>
      <c r="D12" s="90"/>
      <c r="E12" s="89">
        <v>0</v>
      </c>
      <c r="F12" s="90"/>
      <c r="G12" s="89">
        <v>72.88</v>
      </c>
      <c r="H12" s="90"/>
      <c r="I12" s="89">
        <v>41.38</v>
      </c>
      <c r="J12" s="90"/>
      <c r="K12" s="89">
        <v>214.54</v>
      </c>
      <c r="L12" s="88"/>
      <c r="M12" s="89">
        <v>241.61</v>
      </c>
      <c r="N12" s="88"/>
      <c r="O12" s="89">
        <v>287.79000000000002</v>
      </c>
      <c r="P12" s="88"/>
      <c r="Q12" s="89">
        <v>84.87</v>
      </c>
      <c r="R12" s="88"/>
      <c r="S12" s="89">
        <v>17.21</v>
      </c>
      <c r="T12" s="10"/>
      <c r="U12" s="6"/>
      <c r="V12" s="6"/>
      <c r="W12" s="6" t="s">
        <v>28</v>
      </c>
      <c r="X12" s="32"/>
    </row>
    <row r="13" spans="1:25" s="4" customFormat="1" ht="21">
      <c r="A13" s="6" t="s">
        <v>79</v>
      </c>
      <c r="B13" s="10"/>
      <c r="C13" s="88"/>
      <c r="D13" s="88"/>
      <c r="E13" s="88"/>
      <c r="F13" s="88"/>
      <c r="G13" s="88"/>
      <c r="H13" s="88"/>
      <c r="I13" s="88"/>
      <c r="J13" s="88"/>
      <c r="K13" s="88"/>
      <c r="L13" s="88"/>
      <c r="M13" s="88"/>
      <c r="N13" s="88"/>
      <c r="O13" s="88"/>
      <c r="P13" s="88"/>
      <c r="Q13" s="88"/>
      <c r="R13" s="88"/>
      <c r="S13" s="88"/>
      <c r="T13" s="10"/>
      <c r="U13" s="6"/>
      <c r="V13" s="6" t="s">
        <v>45</v>
      </c>
      <c r="W13" s="6"/>
      <c r="X13" s="32"/>
    </row>
    <row r="14" spans="1:25" s="4" customFormat="1" ht="21">
      <c r="A14" s="6"/>
      <c r="B14" s="11" t="s">
        <v>37</v>
      </c>
      <c r="C14" s="89">
        <v>860.86</v>
      </c>
      <c r="D14" s="90"/>
      <c r="E14" s="89">
        <v>4.0199999999999996</v>
      </c>
      <c r="F14" s="90"/>
      <c r="G14" s="89">
        <v>52.22</v>
      </c>
      <c r="H14" s="90"/>
      <c r="I14" s="89">
        <v>112.6</v>
      </c>
      <c r="J14" s="90"/>
      <c r="K14" s="89">
        <v>290.45999999999998</v>
      </c>
      <c r="L14" s="88"/>
      <c r="M14" s="89">
        <v>300.77999999999997</v>
      </c>
      <c r="N14" s="88"/>
      <c r="O14" s="89">
        <v>75.64</v>
      </c>
      <c r="P14" s="88"/>
      <c r="Q14" s="89">
        <v>25.14</v>
      </c>
      <c r="R14" s="88"/>
      <c r="S14" s="89">
        <v>0</v>
      </c>
      <c r="T14" s="10"/>
      <c r="U14" s="6"/>
      <c r="V14" s="6"/>
      <c r="W14" s="8" t="s">
        <v>77</v>
      </c>
      <c r="X14" s="32"/>
    </row>
    <row r="15" spans="1:25" s="4" customFormat="1" ht="21">
      <c r="A15" s="6"/>
      <c r="B15" s="11" t="s">
        <v>38</v>
      </c>
      <c r="C15" s="89">
        <v>79.59</v>
      </c>
      <c r="D15" s="90"/>
      <c r="E15" s="89">
        <v>0</v>
      </c>
      <c r="F15" s="90"/>
      <c r="G15" s="89">
        <v>8.09</v>
      </c>
      <c r="H15" s="90"/>
      <c r="I15" s="89">
        <v>12.58</v>
      </c>
      <c r="J15" s="90"/>
      <c r="K15" s="89">
        <v>23.63</v>
      </c>
      <c r="L15" s="88"/>
      <c r="M15" s="89">
        <v>31.33</v>
      </c>
      <c r="N15" s="88"/>
      <c r="O15" s="89">
        <v>3.96</v>
      </c>
      <c r="P15" s="88"/>
      <c r="Q15" s="89">
        <v>0</v>
      </c>
      <c r="R15" s="88"/>
      <c r="S15" s="89">
        <v>0</v>
      </c>
      <c r="T15" s="10"/>
      <c r="U15" s="6"/>
      <c r="V15" s="6"/>
      <c r="W15" s="8" t="s">
        <v>48</v>
      </c>
      <c r="X15" s="32"/>
    </row>
    <row r="16" spans="1:25" s="4" customFormat="1" ht="21">
      <c r="A16" s="6"/>
      <c r="B16" s="11" t="s">
        <v>64</v>
      </c>
      <c r="C16" s="89">
        <v>449.85</v>
      </c>
      <c r="D16" s="90"/>
      <c r="E16" s="89">
        <v>0</v>
      </c>
      <c r="F16" s="90"/>
      <c r="G16" s="89">
        <v>20.98</v>
      </c>
      <c r="H16" s="90"/>
      <c r="I16" s="89">
        <v>36.700000000000003</v>
      </c>
      <c r="J16" s="90"/>
      <c r="K16" s="89">
        <v>71.3</v>
      </c>
      <c r="L16" s="88"/>
      <c r="M16" s="89">
        <v>52.21</v>
      </c>
      <c r="N16" s="88"/>
      <c r="O16" s="89">
        <v>256.69</v>
      </c>
      <c r="P16" s="88"/>
      <c r="Q16" s="89">
        <v>11.97</v>
      </c>
      <c r="R16" s="88"/>
      <c r="S16" s="89">
        <v>0</v>
      </c>
      <c r="T16" s="10"/>
      <c r="U16" s="6"/>
      <c r="V16" s="6"/>
      <c r="W16" s="8" t="s">
        <v>78</v>
      </c>
      <c r="X16" s="32"/>
    </row>
    <row r="17" spans="1:24" s="4" customFormat="1" ht="21">
      <c r="A17" s="6" t="s">
        <v>65</v>
      </c>
      <c r="B17" s="12"/>
      <c r="C17" s="88">
        <v>1886.73</v>
      </c>
      <c r="D17" s="88"/>
      <c r="E17" s="88">
        <v>12.48</v>
      </c>
      <c r="F17" s="88"/>
      <c r="G17" s="88">
        <v>236.41</v>
      </c>
      <c r="H17" s="88"/>
      <c r="I17" s="88">
        <v>185.32</v>
      </c>
      <c r="J17" s="88"/>
      <c r="K17" s="88">
        <v>618.23</v>
      </c>
      <c r="L17" s="88"/>
      <c r="M17" s="88">
        <v>571.02</v>
      </c>
      <c r="N17" s="88"/>
      <c r="O17" s="88">
        <v>166.3</v>
      </c>
      <c r="P17" s="88"/>
      <c r="Q17" s="88">
        <v>96.97</v>
      </c>
      <c r="R17" s="88"/>
      <c r="S17" s="88">
        <v>0</v>
      </c>
      <c r="T17" s="10"/>
      <c r="U17" s="6"/>
      <c r="V17" s="6" t="s">
        <v>46</v>
      </c>
      <c r="W17" s="6"/>
      <c r="X17" s="32"/>
    </row>
    <row r="18" spans="1:24" s="4" customFormat="1" ht="21">
      <c r="A18" s="6" t="s">
        <v>32</v>
      </c>
      <c r="B18" s="11"/>
      <c r="C18" s="89">
        <v>17.36</v>
      </c>
      <c r="D18" s="90"/>
      <c r="E18" s="89">
        <v>0</v>
      </c>
      <c r="F18" s="90"/>
      <c r="G18" s="89">
        <v>4.0599999999999996</v>
      </c>
      <c r="H18" s="90"/>
      <c r="I18" s="89">
        <v>0</v>
      </c>
      <c r="J18" s="90"/>
      <c r="K18" s="89">
        <v>4.08</v>
      </c>
      <c r="L18" s="88"/>
      <c r="M18" s="89">
        <v>1</v>
      </c>
      <c r="N18" s="88"/>
      <c r="O18" s="89">
        <v>4.08</v>
      </c>
      <c r="P18" s="88"/>
      <c r="Q18" s="89">
        <v>4.1399999999999997</v>
      </c>
      <c r="R18" s="88"/>
      <c r="S18" s="89">
        <v>0</v>
      </c>
      <c r="T18" s="10"/>
      <c r="U18" s="6"/>
      <c r="V18" s="6" t="s">
        <v>47</v>
      </c>
      <c r="W18" s="8"/>
      <c r="X18" s="32"/>
    </row>
    <row r="19" spans="1:24" s="4" customFormat="1" ht="21">
      <c r="A19" s="6" t="s">
        <v>69</v>
      </c>
      <c r="B19" s="11"/>
      <c r="C19" s="89"/>
      <c r="D19" s="90"/>
      <c r="E19" s="89"/>
      <c r="F19" s="90"/>
      <c r="G19" s="89"/>
      <c r="H19" s="90"/>
      <c r="I19" s="89"/>
      <c r="J19" s="90"/>
      <c r="K19" s="89"/>
      <c r="L19" s="88"/>
      <c r="M19" s="89"/>
      <c r="N19" s="88"/>
      <c r="O19" s="89"/>
      <c r="P19" s="88"/>
      <c r="Q19" s="89"/>
      <c r="R19" s="88"/>
      <c r="S19" s="89"/>
      <c r="T19" s="10"/>
      <c r="U19" s="6" t="s">
        <v>70</v>
      </c>
      <c r="V19" s="6"/>
      <c r="W19" s="8"/>
      <c r="X19" s="32"/>
    </row>
    <row r="20" spans="1:24" s="4" customFormat="1" ht="21">
      <c r="A20" s="6" t="s">
        <v>33</v>
      </c>
      <c r="B20" s="12"/>
      <c r="C20" s="88">
        <v>16052</v>
      </c>
      <c r="D20" s="88"/>
      <c r="E20" s="88">
        <v>94.97</v>
      </c>
      <c r="F20" s="88"/>
      <c r="G20" s="88">
        <v>1349</v>
      </c>
      <c r="H20" s="88"/>
      <c r="I20" s="88">
        <v>1730</v>
      </c>
      <c r="J20" s="88"/>
      <c r="K20" s="88">
        <v>3172.27</v>
      </c>
      <c r="L20" s="88"/>
      <c r="M20" s="88">
        <v>5401.14</v>
      </c>
      <c r="N20" s="88"/>
      <c r="O20" s="88">
        <v>3037.23</v>
      </c>
      <c r="P20" s="88"/>
      <c r="Q20" s="88">
        <v>1230.3</v>
      </c>
      <c r="R20" s="88"/>
      <c r="S20" s="88">
        <v>38</v>
      </c>
      <c r="T20" s="10"/>
      <c r="U20" s="6"/>
      <c r="V20" s="6" t="s">
        <v>49</v>
      </c>
      <c r="W20" s="6"/>
      <c r="X20" s="32"/>
    </row>
    <row r="21" spans="1:24" s="4" customFormat="1" ht="21">
      <c r="A21" s="6" t="s">
        <v>55</v>
      </c>
      <c r="B21" s="11"/>
      <c r="C21" s="89">
        <v>805.16</v>
      </c>
      <c r="D21" s="90"/>
      <c r="E21" s="89">
        <v>7.83</v>
      </c>
      <c r="F21" s="90"/>
      <c r="G21" s="89">
        <v>11.95</v>
      </c>
      <c r="H21" s="90"/>
      <c r="I21" s="89">
        <v>48.61</v>
      </c>
      <c r="J21" s="90"/>
      <c r="K21" s="89">
        <v>145.4</v>
      </c>
      <c r="L21" s="88"/>
      <c r="M21" s="89">
        <v>176.44</v>
      </c>
      <c r="N21" s="88"/>
      <c r="O21" s="89">
        <v>323.10000000000002</v>
      </c>
      <c r="P21" s="88"/>
      <c r="Q21" s="89">
        <v>87.54</v>
      </c>
      <c r="R21" s="88"/>
      <c r="S21" s="89">
        <v>4.29</v>
      </c>
      <c r="T21" s="10"/>
      <c r="U21" s="6"/>
      <c r="V21" s="6" t="s">
        <v>56</v>
      </c>
      <c r="W21" s="8"/>
      <c r="X21" s="32"/>
    </row>
    <row r="22" spans="1:24" s="4" customFormat="1" ht="21">
      <c r="A22" s="6" t="s">
        <v>34</v>
      </c>
      <c r="B22" s="11"/>
      <c r="C22" s="89">
        <v>451.67</v>
      </c>
      <c r="D22" s="90"/>
      <c r="E22" s="89">
        <v>3.77</v>
      </c>
      <c r="F22" s="90"/>
      <c r="G22" s="89">
        <v>43.29</v>
      </c>
      <c r="H22" s="90"/>
      <c r="I22" s="89">
        <v>47.83</v>
      </c>
      <c r="J22" s="90"/>
      <c r="K22" s="89">
        <v>139.59</v>
      </c>
      <c r="L22" s="88"/>
      <c r="M22" s="89">
        <v>160.59</v>
      </c>
      <c r="N22" s="88"/>
      <c r="O22" s="89">
        <v>36.340000000000003</v>
      </c>
      <c r="P22" s="88"/>
      <c r="Q22" s="89">
        <v>20.260000000000002</v>
      </c>
      <c r="R22" s="88"/>
      <c r="S22" s="89">
        <v>0</v>
      </c>
      <c r="T22" s="10"/>
      <c r="U22" s="6"/>
      <c r="V22" s="6" t="s">
        <v>50</v>
      </c>
      <c r="W22" s="8"/>
      <c r="X22" s="32"/>
    </row>
    <row r="23" spans="1:24" s="4" customFormat="1" ht="21">
      <c r="A23" s="6" t="s">
        <v>66</v>
      </c>
      <c r="B23" s="12"/>
      <c r="C23" s="88">
        <v>12787.05</v>
      </c>
      <c r="D23" s="88"/>
      <c r="E23" s="88">
        <v>43.61</v>
      </c>
      <c r="F23" s="88"/>
      <c r="G23" s="88">
        <v>1273.81</v>
      </c>
      <c r="H23" s="88"/>
      <c r="I23" s="88">
        <v>1629.93</v>
      </c>
      <c r="J23" s="88"/>
      <c r="K23" s="88">
        <v>4265.63</v>
      </c>
      <c r="L23" s="88"/>
      <c r="M23" s="88">
        <v>3958.29</v>
      </c>
      <c r="N23" s="88"/>
      <c r="O23" s="88">
        <v>1170.1199999999999</v>
      </c>
      <c r="P23" s="88"/>
      <c r="Q23" s="88">
        <v>429.52</v>
      </c>
      <c r="R23" s="88"/>
      <c r="S23" s="88">
        <v>16.14</v>
      </c>
      <c r="T23" s="10"/>
      <c r="U23" s="6"/>
      <c r="V23" s="6" t="s">
        <v>58</v>
      </c>
      <c r="W23" s="8"/>
      <c r="X23" s="32"/>
    </row>
    <row r="24" spans="1:24" s="4" customFormat="1" ht="21">
      <c r="A24" s="6"/>
      <c r="B24" s="31"/>
      <c r="C24" s="89"/>
      <c r="D24" s="90"/>
      <c r="E24" s="89"/>
      <c r="F24" s="90"/>
      <c r="G24" s="89"/>
      <c r="H24" s="90"/>
      <c r="I24" s="89"/>
      <c r="J24" s="90"/>
      <c r="K24" s="89"/>
      <c r="L24" s="88"/>
      <c r="M24" s="89"/>
      <c r="N24" s="88"/>
      <c r="O24" s="89"/>
      <c r="P24" s="88"/>
      <c r="Q24" s="89"/>
      <c r="R24" s="88"/>
      <c r="S24" s="89"/>
      <c r="T24" s="10"/>
      <c r="U24" s="6"/>
      <c r="V24" s="6"/>
      <c r="W24" s="8"/>
      <c r="X24" s="32"/>
    </row>
    <row r="25" spans="1:24" s="4" customFormat="1" ht="21">
      <c r="A25" s="6"/>
      <c r="B25" s="31"/>
      <c r="C25" s="89"/>
      <c r="D25" s="90"/>
      <c r="E25" s="89"/>
      <c r="F25" s="90"/>
      <c r="G25" s="89"/>
      <c r="H25" s="90"/>
      <c r="I25" s="89"/>
      <c r="J25" s="90"/>
      <c r="K25" s="89"/>
      <c r="L25" s="88"/>
      <c r="M25" s="89"/>
      <c r="N25" s="88"/>
      <c r="O25" s="89"/>
      <c r="P25" s="88"/>
      <c r="Q25" s="89"/>
      <c r="R25" s="88"/>
      <c r="S25" s="89"/>
      <c r="T25" s="10"/>
      <c r="U25" s="6"/>
      <c r="V25" s="6"/>
      <c r="W25" s="8"/>
      <c r="X25" s="32"/>
    </row>
    <row r="26" spans="1:24" s="4" customFormat="1" ht="21">
      <c r="A26" s="6"/>
      <c r="B26" s="31" t="s">
        <v>60</v>
      </c>
      <c r="C26" s="89"/>
      <c r="D26" s="90"/>
      <c r="E26" s="89"/>
      <c r="F26" s="90"/>
      <c r="G26" s="89"/>
      <c r="H26" s="90"/>
      <c r="I26" s="89"/>
      <c r="J26" s="90"/>
      <c r="K26" s="89"/>
      <c r="L26" s="88"/>
      <c r="M26" s="89"/>
      <c r="N26" s="88"/>
      <c r="O26" s="89"/>
      <c r="P26" s="88"/>
      <c r="Q26" s="89"/>
      <c r="R26" s="88"/>
      <c r="S26" s="89"/>
      <c r="T26" s="10"/>
      <c r="U26" s="6"/>
      <c r="V26" s="6"/>
      <c r="W26" s="8"/>
      <c r="X26" s="32"/>
    </row>
    <row r="27" spans="1:24" s="4" customFormat="1">
      <c r="A27" s="6"/>
      <c r="B27" s="31" t="s">
        <v>106</v>
      </c>
      <c r="C27" s="89"/>
      <c r="D27" s="90"/>
      <c r="E27" s="89"/>
      <c r="F27" s="90"/>
      <c r="G27" s="89"/>
      <c r="H27" s="90"/>
      <c r="I27" s="89"/>
      <c r="J27" s="90"/>
      <c r="K27" s="89"/>
      <c r="L27" s="88"/>
      <c r="M27" s="89"/>
      <c r="N27" s="88"/>
      <c r="O27" s="89"/>
      <c r="P27" s="88"/>
      <c r="Q27" s="89"/>
      <c r="R27" s="88"/>
      <c r="S27" s="89"/>
      <c r="T27" s="10"/>
      <c r="U27" s="6"/>
      <c r="V27" s="6"/>
      <c r="W27" s="8"/>
      <c r="X27" s="32"/>
    </row>
    <row r="28" spans="1:24" s="4" customFormat="1" ht="5.0999999999999996" customHeight="1">
      <c r="B28" s="42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U28" s="44"/>
      <c r="X28" s="32"/>
    </row>
  </sheetData>
  <mergeCells count="21">
    <mergeCell ref="E8:F8"/>
    <mergeCell ref="S8:T8"/>
    <mergeCell ref="B2:W2"/>
    <mergeCell ref="B3:W3"/>
    <mergeCell ref="A6:B6"/>
    <mergeCell ref="A7:B7"/>
    <mergeCell ref="E7:F7"/>
    <mergeCell ref="S7:T7"/>
    <mergeCell ref="E5:T5"/>
    <mergeCell ref="C6:D6"/>
    <mergeCell ref="E6:T6"/>
    <mergeCell ref="U6:W6"/>
    <mergeCell ref="C7:D7"/>
    <mergeCell ref="G7:H8"/>
    <mergeCell ref="I7:J8"/>
    <mergeCell ref="K7:L8"/>
    <mergeCell ref="M7:N8"/>
    <mergeCell ref="O7:P8"/>
    <mergeCell ref="Q7:R8"/>
    <mergeCell ref="U7:W7"/>
    <mergeCell ref="U8:W8"/>
  </mergeCells>
  <printOptions horizontalCentered="1"/>
  <pageMargins left="0.3" right="0.3" top="0.6" bottom="0.3" header="0.196850393700787" footer="0.19685039370078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6</vt:i4>
      </vt:variant>
    </vt:vector>
  </HeadingPairs>
  <TitlesOfParts>
    <vt:vector size="6" baseType="lpstr">
      <vt:lpstr>ตาราง 14.1</vt:lpstr>
      <vt:lpstr>ตาราง 14.1(ต่อ)</vt:lpstr>
      <vt:lpstr>ตาราง 14.2</vt:lpstr>
      <vt:lpstr>ตาราง 14.2(ต่อ)</vt:lpstr>
      <vt:lpstr>ตาราง 14.3</vt:lpstr>
      <vt:lpstr>ตาราง 14.3(ต่อ)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National Statistical Office</dc:creator>
  <cp:lastModifiedBy>DELL</cp:lastModifiedBy>
  <cp:lastPrinted>2014-11-10T05:48:53Z</cp:lastPrinted>
  <dcterms:created xsi:type="dcterms:W3CDTF">1999-10-22T09:34:34Z</dcterms:created>
  <dcterms:modified xsi:type="dcterms:W3CDTF">2017-03-23T05:03:32Z</dcterms:modified>
</cp:coreProperties>
</file>