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5" yWindow="195" windowWidth="10110" windowHeight="7650" tabRatio="821" firstSheet="1" activeTab="1"/>
  </bookViews>
  <sheets>
    <sheet name="laroux" sheetId="1" state="veryHidden" r:id="rId1"/>
    <sheet name="ตาราง 17.1" sheetId="3188" r:id="rId2"/>
  </sheets>
  <definedNames>
    <definedName name="_xlnm.Print_Area" localSheetId="1">'ตาราง 17.1'!$A$1:$AA$24</definedName>
  </definedNames>
  <calcPr calcId="144525"/>
</workbook>
</file>

<file path=xl/calcChain.xml><?xml version="1.0" encoding="utf-8"?>
<calcChain xmlns="http://schemas.openxmlformats.org/spreadsheetml/2006/main">
  <c r="AL17" i="3188" l="1"/>
  <c r="AD16" i="3188"/>
  <c r="AC18" i="3188"/>
  <c r="AC19" i="3188"/>
  <c r="AD19" i="3188"/>
  <c r="AD20" i="3188"/>
  <c r="AD21" i="3188"/>
  <c r="AC22" i="3188"/>
  <c r="AD15" i="3188"/>
  <c r="AC15" i="3188"/>
  <c r="AG16" i="3188"/>
  <c r="AC16" i="3188" s="1"/>
  <c r="AH16" i="3188"/>
  <c r="AG17" i="3188"/>
  <c r="AC17" i="3188" s="1"/>
  <c r="AH17" i="3188"/>
  <c r="AD17" i="3188" s="1"/>
  <c r="AG18" i="3188"/>
  <c r="AH18" i="3188"/>
  <c r="AD18" i="3188" s="1"/>
  <c r="AG19" i="3188"/>
  <c r="AH19" i="3188"/>
  <c r="AG20" i="3188"/>
  <c r="AC20" i="3188" s="1"/>
  <c r="AH20" i="3188"/>
  <c r="AH21" i="3188"/>
  <c r="AG22" i="3188"/>
  <c r="AH22" i="3188"/>
  <c r="AD22" i="3188" s="1"/>
  <c r="AH15" i="3188"/>
  <c r="AG15" i="3188"/>
  <c r="AE14" i="3188"/>
  <c r="AF14" i="3188"/>
  <c r="AI14" i="3188"/>
  <c r="AJ14" i="3188"/>
  <c r="AK14" i="3188"/>
  <c r="AL14" i="3188"/>
  <c r="AN14" i="3188"/>
  <c r="AE16" i="3188"/>
  <c r="AF16" i="3188"/>
  <c r="AK16" i="3188"/>
  <c r="AL16" i="3188"/>
  <c r="AN16" i="3188"/>
  <c r="AF17" i="3188"/>
  <c r="AI18" i="3188"/>
  <c r="AK18" i="3188"/>
  <c r="AE19" i="3188"/>
  <c r="AF19" i="3188"/>
  <c r="AI19" i="3188"/>
  <c r="AJ19" i="3188"/>
  <c r="AJ20" i="3188"/>
  <c r="AI21" i="3188"/>
  <c r="AJ21" i="3188"/>
  <c r="AL21" i="3188"/>
  <c r="AM21" i="3188"/>
  <c r="AG21" i="3188" s="1"/>
  <c r="AC21" i="3188" s="1"/>
  <c r="AN21" i="3188"/>
  <c r="AJ22" i="3188"/>
  <c r="AM22" i="3188"/>
  <c r="AN22" i="3188"/>
  <c r="AM15" i="3188"/>
  <c r="AL15" i="3188"/>
  <c r="AI15" i="3188"/>
  <c r="AF15" i="3188"/>
  <c r="AM14" i="3188" l="1"/>
  <c r="AG14" i="3188"/>
  <c r="AH14" i="3188"/>
  <c r="AC14" i="3188"/>
  <c r="AD14" i="3188"/>
  <c r="AB24" i="3188"/>
</calcChain>
</file>

<file path=xl/sharedStrings.xml><?xml version="1.0" encoding="utf-8"?>
<sst xmlns="http://schemas.openxmlformats.org/spreadsheetml/2006/main" count="62" uniqueCount="41">
  <si>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</si>
  <si>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</si>
  <si>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</si>
  <si>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</si>
  <si>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</si>
  <si>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</si>
  <si>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</si>
  <si>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</si>
  <si>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</si>
  <si>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</si>
  <si>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</si>
  <si>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</si>
  <si>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</si>
  <si>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</si>
  <si>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</si>
  <si>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</si>
  <si>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</si>
  <si>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</si>
  <si>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</si>
  <si>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</si>
  <si>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</si>
  <si>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</si>
  <si>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</si>
  <si>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</si>
  <si>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</si>
  <si>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</si>
  <si>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</si>
  <si>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</si>
  <si>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</si>
  <si>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</si>
  <si>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</si>
  <si>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 xml:space="preserve"> Size of total area of holding (rai)  </t>
  </si>
  <si>
    <t>รวม</t>
  </si>
  <si>
    <t>Sub - total</t>
  </si>
  <si>
    <t xml:space="preserve">       140  ขึ้นไป  and over</t>
  </si>
  <si>
    <t>ตาราง  17.1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</si>
  <si>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17.1  Number and area of holdings by employment agricultural workers and size of total area of holding</t>
  </si>
  <si>
    <t xml:space="preserve">17.  การจ้างลูกจ้างทำงานเกษตรและลักษณะการทำงาน (ไม่รวมบริษัทและห้างหุ้นส่วนนิติบุคคล)  </t>
  </si>
  <si>
    <t xml:space="preserve">      Employment and Activity Status (Excluding Corporation)</t>
  </si>
  <si>
    <t>I;,</t>
  </si>
  <si>
    <t>iวม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</si>
</sst>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name val="AngsanaUPC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2"/>
      <color theme="0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5" fillId="2" borderId="0" xfId="0" applyFont="1" applyFill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2" xfId="0" applyFont="1" applyFill="1" applyBorder="1"/>
    <xf numFmtId="0" fontId="4" fillId="0" borderId="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4" fillId="0" borderId="6" xfId="0" applyFont="1" applyBorder="1"/>
    <xf numFmtId="0" fontId="6" fillId="0" borderId="8" xfId="0" applyFont="1" applyBorder="1"/>
    <xf numFmtId="0" fontId="5" fillId="0" borderId="6" xfId="0" applyFont="1" applyBorder="1"/>
    <xf numFmtId="0" fontId="4" fillId="0" borderId="7" xfId="0" applyFont="1" applyBorder="1"/>
    <xf numFmtId="0" fontId="5" fillId="2" borderId="9" xfId="0" applyFont="1" applyFill="1" applyBorder="1"/>
    <xf numFmtId="0" fontId="5" fillId="2" borderId="11" xfId="0" applyFont="1" applyFill="1" applyBorder="1" applyAlignment="1">
      <alignment horizontal="centerContinuous"/>
    </xf>
    <xf numFmtId="0" fontId="5" fillId="2" borderId="7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13" xfId="0" applyFont="1" applyFill="1" applyBorder="1" applyAlignment="1">
      <alignment horizontal="centerContinuous"/>
    </xf>
    <xf numFmtId="0" fontId="3" fillId="0" borderId="2" xfId="0" applyFont="1" applyBorder="1"/>
    <xf numFmtId="3" fontId="9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4" fillId="0" borderId="0" xfId="0" applyNumberFormat="1" applyFont="1"/>
    <xf numFmtId="0" fontId="5" fillId="0" borderId="0" xfId="0" applyFont="1" applyAlignment="1">
      <alignment horizontal="center" textRotation="180"/>
    </xf>
    <xf numFmtId="0" fontId="10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Border="1"/>
    <xf numFmtId="3" fontId="1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4"/>
  <sheetViews>
    <sheetView showGridLines="0" tabSelected="1" defaultGridColor="0" topLeftCell="A2" colorId="12" zoomScaleNormal="100" workbookViewId="0">
      <selection activeCell="U17" sqref="U17"/>
    </sheetView>
  </sheetViews>
  <sheetFormatPr defaultRowHeight="21" customHeight="1" x14ac:dyDescent="0.45"/>
  <cols>
    <col min="1" max="1" width="5.6640625" style="1" customWidth="1"/>
    <col min="2" max="2" width="27.1640625" style="1" customWidth="1"/>
    <col min="3" max="3" width="9.83203125" style="1" customWidth="1"/>
    <col min="4" max="4" width="1.1640625" style="1" customWidth="1"/>
    <col min="5" max="5" width="11" style="1" customWidth="1"/>
    <col min="6" max="6" width="1.1640625" style="1" customWidth="1"/>
    <col min="7" max="7" width="10.33203125" style="1" customWidth="1"/>
    <col min="8" max="8" width="1.1640625" style="1" customWidth="1"/>
    <col min="9" max="9" width="10.5" style="1" customWidth="1"/>
    <col min="10" max="10" width="1.1640625" style="1" customWidth="1"/>
    <col min="11" max="11" width="8.5" style="1" customWidth="1"/>
    <col min="12" max="12" width="1.1640625" style="1" customWidth="1"/>
    <col min="13" max="13" width="11.33203125" style="1" customWidth="1"/>
    <col min="14" max="14" width="1.1640625" style="1" customWidth="1"/>
    <col min="15" max="15" width="9.33203125" style="1" customWidth="1"/>
    <col min="16" max="16" width="1.1640625" style="1" customWidth="1"/>
    <col min="17" max="17" width="8.6640625" style="1" customWidth="1"/>
    <col min="18" max="18" width="1.1640625" style="1" customWidth="1"/>
    <col min="19" max="19" width="9" style="1" customWidth="1"/>
    <col min="20" max="20" width="1.1640625" style="1" customWidth="1"/>
    <col min="21" max="21" width="10.6640625" style="1" customWidth="1"/>
    <col min="22" max="22" width="1.1640625" style="1" customWidth="1"/>
    <col min="23" max="23" width="11.83203125" style="1" customWidth="1"/>
    <col min="24" max="24" width="1.1640625" style="1" customWidth="1"/>
    <col min="25" max="25" width="11" style="1" customWidth="1"/>
    <col min="26" max="26" width="1.1640625" style="1" customWidth="1"/>
    <col min="27" max="27" width="3.6640625" style="1" customWidth="1"/>
    <col min="28" max="42" width="9.33203125" style="74"/>
    <col min="43" max="16384" width="9.33203125" style="1"/>
  </cols>
  <sheetData>
    <row r="1" spans="1:42" ht="21" customHeight="1" x14ac:dyDescent="0.45">
      <c r="AA1" s="50">
        <v>108</v>
      </c>
    </row>
    <row r="2" spans="1:42" s="2" customFormat="1" ht="26.1" customHeight="1" x14ac:dyDescent="0.55000000000000004">
      <c r="A2" s="51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3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2" s="2" customFormat="1" ht="26.1" customHeight="1" x14ac:dyDescent="0.55000000000000004">
      <c r="A3" s="51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Y3" s="3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</row>
    <row r="4" spans="1:42" s="2" customFormat="1" ht="24" customHeight="1" x14ac:dyDescent="0.55000000000000004">
      <c r="A4" s="4"/>
      <c r="B4" s="4" t="s">
        <v>35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 s="5" t="s">
        <v>16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2" s="6" customFormat="1" ht="24" customHeight="1" x14ac:dyDescent="0.55000000000000004">
      <c r="A5" s="4"/>
      <c r="B5" s="4" t="s">
        <v>36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X5" s="7" t="s">
        <v>17</v>
      </c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</row>
    <row r="6" spans="1:42" s="6" customFormat="1" ht="5.0999999999999996" customHeight="1" x14ac:dyDescent="0.55000000000000004">
      <c r="A6" s="45"/>
      <c r="B6" s="45" t="s">
        <v>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17"/>
      <c r="W6" s="17"/>
      <c r="X6" s="17"/>
      <c r="Y6" s="18"/>
      <c r="Z6" s="17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</row>
    <row r="7" spans="1:42" s="9" customFormat="1" ht="24" customHeight="1" x14ac:dyDescent="0.5">
      <c r="A7" s="24"/>
      <c r="B7" s="25"/>
      <c r="C7" s="31"/>
      <c r="D7" s="24"/>
      <c r="E7" s="24"/>
      <c r="F7" s="25"/>
      <c r="G7" s="62" t="s">
        <v>30</v>
      </c>
      <c r="H7" s="63"/>
      <c r="I7" s="63"/>
      <c r="J7" s="64"/>
      <c r="K7" s="54" t="s">
        <v>15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</row>
    <row r="8" spans="1:42" s="9" customFormat="1" ht="24" customHeight="1" x14ac:dyDescent="0.5">
      <c r="A8" s="60"/>
      <c r="B8" s="61"/>
      <c r="C8" s="59" t="s">
        <v>10</v>
      </c>
      <c r="D8" s="60"/>
      <c r="E8" s="60"/>
      <c r="F8" s="61"/>
      <c r="G8" s="52" t="s">
        <v>28</v>
      </c>
      <c r="H8" s="53"/>
      <c r="I8" s="53"/>
      <c r="J8" s="37"/>
      <c r="K8" s="65" t="s">
        <v>32</v>
      </c>
      <c r="L8" s="66"/>
      <c r="M8" s="66"/>
      <c r="N8" s="67"/>
      <c r="O8" s="56" t="s">
        <v>12</v>
      </c>
      <c r="P8" s="57"/>
      <c r="Q8" s="57"/>
      <c r="R8" s="58"/>
      <c r="S8" s="56" t="s">
        <v>13</v>
      </c>
      <c r="T8" s="57"/>
      <c r="U8" s="57"/>
      <c r="V8" s="58"/>
      <c r="W8" s="60" t="s">
        <v>14</v>
      </c>
      <c r="X8" s="60"/>
      <c r="Y8" s="60"/>
      <c r="Z8" s="60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</row>
    <row r="9" spans="1:42" s="9" customFormat="1" ht="24" customHeight="1" x14ac:dyDescent="0.5">
      <c r="A9" s="60" t="s">
        <v>19</v>
      </c>
      <c r="B9" s="61"/>
      <c r="C9" s="59" t="s">
        <v>0</v>
      </c>
      <c r="D9" s="60"/>
      <c r="E9" s="60"/>
      <c r="F9" s="61"/>
      <c r="G9" s="52" t="s">
        <v>29</v>
      </c>
      <c r="H9" s="53"/>
      <c r="I9" s="53"/>
      <c r="J9" s="37"/>
      <c r="K9" s="68" t="s">
        <v>33</v>
      </c>
      <c r="L9" s="69"/>
      <c r="M9" s="69"/>
      <c r="N9" s="70"/>
      <c r="O9" s="59" t="s">
        <v>1</v>
      </c>
      <c r="P9" s="60"/>
      <c r="Q9" s="60"/>
      <c r="R9" s="61"/>
      <c r="S9" s="59" t="s">
        <v>2</v>
      </c>
      <c r="T9" s="60"/>
      <c r="U9" s="60"/>
      <c r="V9" s="61"/>
      <c r="W9" s="60" t="s">
        <v>3</v>
      </c>
      <c r="X9" s="60"/>
      <c r="Y9" s="60"/>
      <c r="Z9" s="60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</row>
    <row r="10" spans="1:42" s="9" customFormat="1" ht="24" customHeight="1" x14ac:dyDescent="0.5">
      <c r="A10" s="60" t="s">
        <v>31</v>
      </c>
      <c r="B10" s="61"/>
      <c r="C10" s="32"/>
      <c r="D10" s="19"/>
      <c r="E10" s="19"/>
      <c r="F10" s="33"/>
      <c r="G10" s="38"/>
      <c r="H10" s="20"/>
      <c r="I10" s="20"/>
      <c r="J10" s="39"/>
      <c r="K10" s="40"/>
      <c r="L10" s="21"/>
      <c r="M10" s="21"/>
      <c r="N10" s="41"/>
      <c r="O10" s="73" t="s">
        <v>4</v>
      </c>
      <c r="P10" s="71"/>
      <c r="Q10" s="71"/>
      <c r="R10" s="72"/>
      <c r="S10" s="73" t="s">
        <v>4</v>
      </c>
      <c r="T10" s="71"/>
      <c r="U10" s="71"/>
      <c r="V10" s="72"/>
      <c r="W10" s="71" t="s">
        <v>5</v>
      </c>
      <c r="X10" s="71"/>
      <c r="Y10" s="71"/>
      <c r="Z10" s="71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</row>
    <row r="11" spans="1:42" s="9" customFormat="1" ht="24" customHeight="1" x14ac:dyDescent="0.5">
      <c r="A11" s="60" t="s">
        <v>20</v>
      </c>
      <c r="B11" s="61"/>
      <c r="C11" s="42" t="s">
        <v>9</v>
      </c>
      <c r="D11" s="43"/>
      <c r="E11" s="10" t="s">
        <v>11</v>
      </c>
      <c r="F11" s="35"/>
      <c r="G11" s="34" t="s">
        <v>9</v>
      </c>
      <c r="H11" s="43"/>
      <c r="I11" s="60" t="s">
        <v>11</v>
      </c>
      <c r="J11" s="61"/>
      <c r="K11" s="34" t="s">
        <v>9</v>
      </c>
      <c r="L11" s="43"/>
      <c r="M11" s="60" t="s">
        <v>11</v>
      </c>
      <c r="N11" s="61"/>
      <c r="O11" s="34" t="s">
        <v>9</v>
      </c>
      <c r="P11" s="43"/>
      <c r="Q11" s="60" t="s">
        <v>11</v>
      </c>
      <c r="R11" s="61"/>
      <c r="S11" s="42" t="s">
        <v>9</v>
      </c>
      <c r="T11" s="43"/>
      <c r="U11" s="60" t="s">
        <v>11</v>
      </c>
      <c r="V11" s="61"/>
      <c r="W11" s="42" t="s">
        <v>9</v>
      </c>
      <c r="X11" s="43"/>
      <c r="Y11" s="60" t="s">
        <v>11</v>
      </c>
      <c r="Z11" s="60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</row>
    <row r="12" spans="1:42" s="11" customFormat="1" ht="24" customHeight="1" x14ac:dyDescent="0.5">
      <c r="A12" s="22"/>
      <c r="B12" s="26"/>
      <c r="C12" s="36" t="s">
        <v>6</v>
      </c>
      <c r="D12" s="44"/>
      <c r="E12" s="71" t="s">
        <v>7</v>
      </c>
      <c r="F12" s="72"/>
      <c r="G12" s="32" t="s">
        <v>6</v>
      </c>
      <c r="H12" s="33"/>
      <c r="I12" s="71" t="s">
        <v>7</v>
      </c>
      <c r="J12" s="72"/>
      <c r="K12" s="32" t="s">
        <v>6</v>
      </c>
      <c r="L12" s="33"/>
      <c r="M12" s="71" t="s">
        <v>7</v>
      </c>
      <c r="N12" s="72"/>
      <c r="O12" s="32" t="s">
        <v>6</v>
      </c>
      <c r="P12" s="33"/>
      <c r="Q12" s="71" t="s">
        <v>7</v>
      </c>
      <c r="R12" s="72"/>
      <c r="S12" s="32" t="s">
        <v>6</v>
      </c>
      <c r="T12" s="33"/>
      <c r="U12" s="71" t="s">
        <v>7</v>
      </c>
      <c r="V12" s="72"/>
      <c r="W12" s="32" t="s">
        <v>6</v>
      </c>
      <c r="X12" s="33"/>
      <c r="Y12" s="71" t="s">
        <v>7</v>
      </c>
      <c r="Z12" s="71"/>
      <c r="AB12" s="78"/>
      <c r="AC12" s="79" t="s">
        <v>39</v>
      </c>
      <c r="AD12" s="79" t="s">
        <v>40</v>
      </c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</row>
    <row r="13" spans="1:42" s="9" customFormat="1" ht="5.0999999999999996" customHeight="1" x14ac:dyDescent="0.45">
      <c r="A13" s="11"/>
      <c r="B13" s="27"/>
      <c r="C13" s="12"/>
      <c r="D13" s="12"/>
      <c r="E13" s="7"/>
      <c r="F13" s="7"/>
      <c r="G13" s="12"/>
      <c r="H13" s="12"/>
      <c r="I13" s="7"/>
      <c r="J13" s="7"/>
      <c r="K13" s="12"/>
      <c r="L13" s="12"/>
      <c r="M13" s="7"/>
      <c r="N13" s="7"/>
      <c r="O13" s="12"/>
      <c r="P13" s="12"/>
      <c r="Q13" s="7"/>
      <c r="R13" s="7"/>
      <c r="S13" s="12"/>
      <c r="T13" s="12"/>
      <c r="U13" s="7"/>
      <c r="V13" s="7"/>
      <c r="W13" s="12"/>
      <c r="X13" s="12"/>
      <c r="Y13" s="7"/>
      <c r="Z13" s="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</row>
    <row r="14" spans="1:42" s="9" customFormat="1" ht="24" customHeight="1" x14ac:dyDescent="0.5">
      <c r="A14" s="13" t="s">
        <v>18</v>
      </c>
      <c r="B14" s="28"/>
      <c r="C14" s="46">
        <v>59476.91</v>
      </c>
      <c r="D14" s="47"/>
      <c r="E14" s="46">
        <v>1884398</v>
      </c>
      <c r="F14" s="47"/>
      <c r="G14" s="46">
        <v>22057.56</v>
      </c>
      <c r="H14" s="47"/>
      <c r="I14" s="46">
        <v>407988.56</v>
      </c>
      <c r="J14" s="47"/>
      <c r="K14" s="46">
        <v>37419.449999999997</v>
      </c>
      <c r="L14" s="47"/>
      <c r="M14" s="46">
        <v>1476408.88</v>
      </c>
      <c r="N14" s="47"/>
      <c r="O14" s="46">
        <v>288.3</v>
      </c>
      <c r="P14" s="47"/>
      <c r="Q14" s="46">
        <v>23298.25</v>
      </c>
      <c r="R14" s="47"/>
      <c r="S14" s="46">
        <v>36595.82</v>
      </c>
      <c r="T14" s="47"/>
      <c r="U14" s="46">
        <v>1401785.88</v>
      </c>
      <c r="V14" s="47"/>
      <c r="W14" s="46">
        <v>535.33000000000004</v>
      </c>
      <c r="X14" s="47"/>
      <c r="Y14" s="46">
        <v>51324.75</v>
      </c>
      <c r="Z14" s="14"/>
      <c r="AA14" s="14"/>
      <c r="AB14" s="79"/>
      <c r="AC14" s="79">
        <f>SUM(AC15:AC22)</f>
        <v>59477</v>
      </c>
      <c r="AD14" s="79">
        <f t="shared" ref="AD14:AN14" si="0">SUM(AD15:AD22)</f>
        <v>1884398</v>
      </c>
      <c r="AE14" s="79">
        <f t="shared" si="0"/>
        <v>22058</v>
      </c>
      <c r="AF14" s="79">
        <f t="shared" si="0"/>
        <v>407989</v>
      </c>
      <c r="AG14" s="79">
        <f t="shared" si="0"/>
        <v>37419</v>
      </c>
      <c r="AH14" s="79">
        <f t="shared" si="0"/>
        <v>1476409</v>
      </c>
      <c r="AI14" s="79">
        <f t="shared" si="0"/>
        <v>288</v>
      </c>
      <c r="AJ14" s="79">
        <f t="shared" si="0"/>
        <v>23298</v>
      </c>
      <c r="AK14" s="79">
        <f t="shared" si="0"/>
        <v>36596</v>
      </c>
      <c r="AL14" s="79">
        <f t="shared" si="0"/>
        <v>1401786</v>
      </c>
      <c r="AM14" s="79">
        <f t="shared" si="0"/>
        <v>535</v>
      </c>
      <c r="AN14" s="79">
        <f t="shared" si="0"/>
        <v>51325</v>
      </c>
      <c r="AO14" s="77"/>
      <c r="AP14" s="77"/>
    </row>
    <row r="15" spans="1:42" s="9" customFormat="1" ht="24" customHeight="1" x14ac:dyDescent="0.5">
      <c r="A15" s="15"/>
      <c r="B15" s="29" t="s">
        <v>21</v>
      </c>
      <c r="C15" s="48">
        <v>6492.02</v>
      </c>
      <c r="D15" s="49"/>
      <c r="E15" s="48">
        <v>3100.46</v>
      </c>
      <c r="F15" s="49"/>
      <c r="G15" s="48">
        <v>6100.75</v>
      </c>
      <c r="H15" s="49"/>
      <c r="I15" s="48">
        <v>2836.34</v>
      </c>
      <c r="J15" s="49"/>
      <c r="K15" s="48">
        <v>391.27</v>
      </c>
      <c r="L15" s="49"/>
      <c r="M15" s="48">
        <v>264.12</v>
      </c>
      <c r="N15" s="49"/>
      <c r="O15" s="48">
        <v>13.45</v>
      </c>
      <c r="P15" s="49"/>
      <c r="Q15" s="48">
        <v>10.99</v>
      </c>
      <c r="R15" s="49"/>
      <c r="S15" s="48">
        <v>376.82</v>
      </c>
      <c r="T15" s="49"/>
      <c r="U15" s="48">
        <v>252.38</v>
      </c>
      <c r="V15" s="49"/>
      <c r="W15" s="48">
        <v>1</v>
      </c>
      <c r="X15" s="49"/>
      <c r="Y15" s="48">
        <v>0.75</v>
      </c>
      <c r="Z15" s="16"/>
      <c r="AA15" s="16"/>
      <c r="AB15" s="79"/>
      <c r="AC15" s="79">
        <f>SUM(AE15,AG15)</f>
        <v>6492</v>
      </c>
      <c r="AD15" s="79">
        <f>SUM(AF15,AH15)</f>
        <v>3100</v>
      </c>
      <c r="AE15" s="79">
        <v>6101</v>
      </c>
      <c r="AF15" s="79">
        <f>ROUNDDOWN(I15,0)</f>
        <v>2836</v>
      </c>
      <c r="AG15" s="79">
        <f>SUM(AI15,AK15,AM15)</f>
        <v>391</v>
      </c>
      <c r="AH15" s="79">
        <f>SUM(AJ15,AL15,AN15)</f>
        <v>264</v>
      </c>
      <c r="AI15" s="79">
        <f>ROUNDDOWN(O15,0)</f>
        <v>13</v>
      </c>
      <c r="AJ15" s="79">
        <v>11</v>
      </c>
      <c r="AK15" s="79">
        <v>377</v>
      </c>
      <c r="AL15" s="79">
        <f>ROUNDDOWN(U15,0)</f>
        <v>252</v>
      </c>
      <c r="AM15" s="79">
        <f>ROUNDDOWN(W15,0)</f>
        <v>1</v>
      </c>
      <c r="AN15" s="79">
        <v>1</v>
      </c>
      <c r="AO15" s="77"/>
      <c r="AP15" s="77"/>
    </row>
    <row r="16" spans="1:42" s="9" customFormat="1" ht="24" customHeight="1" x14ac:dyDescent="0.5">
      <c r="A16" s="8"/>
      <c r="B16" s="29" t="s">
        <v>22</v>
      </c>
      <c r="C16" s="48">
        <v>5536.78</v>
      </c>
      <c r="D16" s="49"/>
      <c r="E16" s="48">
        <v>20143.400000000001</v>
      </c>
      <c r="F16" s="49"/>
      <c r="G16" s="48">
        <v>3493.29</v>
      </c>
      <c r="H16" s="49"/>
      <c r="I16" s="48">
        <v>11792.46</v>
      </c>
      <c r="J16" s="49"/>
      <c r="K16" s="48">
        <v>2043.59</v>
      </c>
      <c r="L16" s="49"/>
      <c r="M16" s="48">
        <v>8351.3799999999992</v>
      </c>
      <c r="N16" s="49"/>
      <c r="O16" s="48">
        <v>47.9</v>
      </c>
      <c r="P16" s="49"/>
      <c r="Q16" s="48">
        <v>180.83</v>
      </c>
      <c r="R16" s="49"/>
      <c r="S16" s="48">
        <v>1963.22</v>
      </c>
      <c r="T16" s="49"/>
      <c r="U16" s="48">
        <v>8062.08</v>
      </c>
      <c r="V16" s="49"/>
      <c r="W16" s="48">
        <v>32.880000000000003</v>
      </c>
      <c r="X16" s="49"/>
      <c r="Y16" s="48">
        <v>108.47</v>
      </c>
      <c r="AB16" s="79"/>
      <c r="AC16" s="79">
        <f t="shared" ref="AC16:AC22" si="1">SUM(AE16,AG16)</f>
        <v>5537</v>
      </c>
      <c r="AD16" s="79">
        <f t="shared" ref="AD16:AD22" si="2">SUM(AF16,AH16)</f>
        <v>20143</v>
      </c>
      <c r="AE16" s="79">
        <f t="shared" ref="AE16:AE19" si="3">ROUNDDOWN(G16,0)</f>
        <v>3493</v>
      </c>
      <c r="AF16" s="79">
        <f t="shared" ref="AF16:AF19" si="4">ROUNDDOWN(I16,0)</f>
        <v>11792</v>
      </c>
      <c r="AG16" s="79">
        <f t="shared" ref="AG16:AG22" si="5">SUM(AI16,AK16,AM16)</f>
        <v>2044</v>
      </c>
      <c r="AH16" s="79">
        <f t="shared" ref="AH16:AH22" si="6">SUM(AJ16,AL16,AN16)</f>
        <v>8351</v>
      </c>
      <c r="AI16" s="79">
        <v>48</v>
      </c>
      <c r="AJ16" s="79">
        <v>181</v>
      </c>
      <c r="AK16" s="79">
        <f t="shared" ref="AK16:AK18" si="7">ROUNDDOWN(S16,0)</f>
        <v>1963</v>
      </c>
      <c r="AL16" s="79">
        <f t="shared" ref="AL16:AL21" si="8">ROUNDDOWN(U16,0)</f>
        <v>8062</v>
      </c>
      <c r="AM16" s="79">
        <v>33</v>
      </c>
      <c r="AN16" s="79">
        <f t="shared" ref="AN16:AN22" si="9">ROUNDDOWN(Y16,0)</f>
        <v>108</v>
      </c>
      <c r="AO16" s="77"/>
      <c r="AP16" s="77"/>
    </row>
    <row r="17" spans="1:42" s="9" customFormat="1" ht="24" customHeight="1" x14ac:dyDescent="0.5">
      <c r="A17" s="8"/>
      <c r="B17" s="29" t="s">
        <v>23</v>
      </c>
      <c r="C17" s="48">
        <v>3557.93</v>
      </c>
      <c r="D17" s="49"/>
      <c r="E17" s="48">
        <v>26278.400000000001</v>
      </c>
      <c r="F17" s="49"/>
      <c r="G17" s="48">
        <v>1439.64</v>
      </c>
      <c r="H17" s="49"/>
      <c r="I17" s="48">
        <v>10477.26</v>
      </c>
      <c r="J17" s="49"/>
      <c r="K17" s="48">
        <v>2118.29</v>
      </c>
      <c r="L17" s="49"/>
      <c r="M17" s="48">
        <v>15801.14</v>
      </c>
      <c r="N17" s="49"/>
      <c r="O17" s="48">
        <v>13.87</v>
      </c>
      <c r="P17" s="49"/>
      <c r="Q17" s="48">
        <v>100.52</v>
      </c>
      <c r="R17" s="49"/>
      <c r="S17" s="48">
        <v>2076.7399999999998</v>
      </c>
      <c r="T17" s="49"/>
      <c r="U17" s="48">
        <v>15498</v>
      </c>
      <c r="V17" s="49"/>
      <c r="W17" s="48">
        <v>27.468</v>
      </c>
      <c r="X17" s="49"/>
      <c r="Y17" s="48">
        <v>202.62</v>
      </c>
      <c r="AB17" s="79"/>
      <c r="AC17" s="79">
        <f t="shared" si="1"/>
        <v>3558</v>
      </c>
      <c r="AD17" s="79">
        <f t="shared" si="2"/>
        <v>26279</v>
      </c>
      <c r="AE17" s="79">
        <v>1440</v>
      </c>
      <c r="AF17" s="79">
        <f t="shared" si="4"/>
        <v>10477</v>
      </c>
      <c r="AG17" s="79">
        <f t="shared" si="5"/>
        <v>2118</v>
      </c>
      <c r="AH17" s="79">
        <f t="shared" si="6"/>
        <v>15802</v>
      </c>
      <c r="AI17" s="79">
        <v>14</v>
      </c>
      <c r="AJ17" s="79">
        <v>101</v>
      </c>
      <c r="AK17" s="79">
        <v>2077</v>
      </c>
      <c r="AL17" s="79">
        <f t="shared" si="8"/>
        <v>15498</v>
      </c>
      <c r="AM17" s="79">
        <v>27</v>
      </c>
      <c r="AN17" s="79">
        <v>203</v>
      </c>
      <c r="AO17" s="77"/>
      <c r="AP17" s="77"/>
    </row>
    <row r="18" spans="1:42" s="9" customFormat="1" ht="24" customHeight="1" x14ac:dyDescent="0.5">
      <c r="A18" s="8"/>
      <c r="B18" s="29" t="s">
        <v>24</v>
      </c>
      <c r="C18" s="48">
        <v>11716.88</v>
      </c>
      <c r="D18" s="49"/>
      <c r="E18" s="48">
        <v>154444.76999999999</v>
      </c>
      <c r="F18" s="49"/>
      <c r="G18" s="48">
        <v>3645.81</v>
      </c>
      <c r="H18" s="49"/>
      <c r="I18" s="48">
        <v>47174.559999999998</v>
      </c>
      <c r="J18" s="49"/>
      <c r="K18" s="48">
        <v>8071.07</v>
      </c>
      <c r="L18" s="49"/>
      <c r="M18" s="48">
        <v>107270</v>
      </c>
      <c r="N18" s="49"/>
      <c r="O18" s="48">
        <v>24.48</v>
      </c>
      <c r="P18" s="49"/>
      <c r="Q18" s="48">
        <v>309.94</v>
      </c>
      <c r="R18" s="49"/>
      <c r="S18" s="48">
        <v>7964.05</v>
      </c>
      <c r="T18" s="49"/>
      <c r="U18" s="48">
        <v>105857.54</v>
      </c>
      <c r="V18" s="49"/>
      <c r="W18" s="48">
        <v>82.54</v>
      </c>
      <c r="X18" s="49"/>
      <c r="Y18" s="48">
        <v>1101.73</v>
      </c>
      <c r="AB18" s="79"/>
      <c r="AC18" s="79">
        <f t="shared" si="1"/>
        <v>11717</v>
      </c>
      <c r="AD18" s="79">
        <f t="shared" si="2"/>
        <v>154445</v>
      </c>
      <c r="AE18" s="79">
        <v>3646</v>
      </c>
      <c r="AF18" s="79">
        <v>47175</v>
      </c>
      <c r="AG18" s="79">
        <f t="shared" si="5"/>
        <v>8071</v>
      </c>
      <c r="AH18" s="79">
        <f t="shared" si="6"/>
        <v>107270</v>
      </c>
      <c r="AI18" s="79">
        <f t="shared" ref="AI18:AI21" si="10">ROUNDDOWN(O18,0)</f>
        <v>24</v>
      </c>
      <c r="AJ18" s="79">
        <v>310</v>
      </c>
      <c r="AK18" s="79">
        <f t="shared" si="7"/>
        <v>7964</v>
      </c>
      <c r="AL18" s="79">
        <v>105858</v>
      </c>
      <c r="AM18" s="79">
        <v>83</v>
      </c>
      <c r="AN18" s="79">
        <v>1102</v>
      </c>
      <c r="AO18" s="77"/>
      <c r="AP18" s="77"/>
    </row>
    <row r="19" spans="1:42" s="9" customFormat="1" ht="24" customHeight="1" x14ac:dyDescent="0.5">
      <c r="A19" s="8"/>
      <c r="B19" s="29" t="s">
        <v>25</v>
      </c>
      <c r="C19" s="48">
        <v>16428.37</v>
      </c>
      <c r="D19" s="49"/>
      <c r="E19" s="48">
        <v>448126.02</v>
      </c>
      <c r="F19" s="49"/>
      <c r="G19" s="48">
        <v>4274.3</v>
      </c>
      <c r="H19" s="49"/>
      <c r="I19" s="48">
        <v>114601.08</v>
      </c>
      <c r="J19" s="49"/>
      <c r="K19" s="48">
        <v>12154.07</v>
      </c>
      <c r="L19" s="49"/>
      <c r="M19" s="48">
        <v>333524.94</v>
      </c>
      <c r="N19" s="49"/>
      <c r="O19" s="48">
        <v>25.36</v>
      </c>
      <c r="P19" s="49"/>
      <c r="Q19" s="48">
        <v>647.47</v>
      </c>
      <c r="R19" s="49"/>
      <c r="S19" s="48">
        <v>12052.9</v>
      </c>
      <c r="T19" s="49"/>
      <c r="U19" s="48">
        <v>330751.61</v>
      </c>
      <c r="V19" s="49"/>
      <c r="W19" s="48">
        <v>75.81</v>
      </c>
      <c r="X19" s="49"/>
      <c r="Y19" s="48">
        <v>2125.86</v>
      </c>
      <c r="AB19" s="79"/>
      <c r="AC19" s="79">
        <f t="shared" si="1"/>
        <v>16428</v>
      </c>
      <c r="AD19" s="79">
        <f t="shared" si="2"/>
        <v>448126</v>
      </c>
      <c r="AE19" s="79">
        <f t="shared" si="3"/>
        <v>4274</v>
      </c>
      <c r="AF19" s="79">
        <f t="shared" si="4"/>
        <v>114601</v>
      </c>
      <c r="AG19" s="79">
        <f t="shared" si="5"/>
        <v>12154</v>
      </c>
      <c r="AH19" s="79">
        <f t="shared" si="6"/>
        <v>333525</v>
      </c>
      <c r="AI19" s="79">
        <f t="shared" si="10"/>
        <v>25</v>
      </c>
      <c r="AJ19" s="79">
        <f t="shared" ref="AJ19:AJ22" si="11">ROUNDDOWN(Q19,0)</f>
        <v>647</v>
      </c>
      <c r="AK19" s="79">
        <v>12053</v>
      </c>
      <c r="AL19" s="79">
        <v>330752</v>
      </c>
      <c r="AM19" s="79">
        <v>76</v>
      </c>
      <c r="AN19" s="79">
        <v>2126</v>
      </c>
      <c r="AO19" s="77"/>
      <c r="AP19" s="77"/>
    </row>
    <row r="20" spans="1:42" s="9" customFormat="1" ht="24" customHeight="1" x14ac:dyDescent="0.5">
      <c r="A20" s="8"/>
      <c r="B20" s="29" t="s">
        <v>26</v>
      </c>
      <c r="C20" s="48">
        <v>7660.05</v>
      </c>
      <c r="D20" s="49"/>
      <c r="E20" s="48">
        <v>358966.72</v>
      </c>
      <c r="F20" s="49"/>
      <c r="G20" s="48">
        <v>1607.72</v>
      </c>
      <c r="H20" s="49"/>
      <c r="I20" s="48">
        <v>75199.67</v>
      </c>
      <c r="J20" s="49"/>
      <c r="K20" s="48">
        <v>6052.33</v>
      </c>
      <c r="L20" s="49"/>
      <c r="M20" s="48">
        <v>283767.05</v>
      </c>
      <c r="N20" s="49"/>
      <c r="O20" s="48">
        <v>46.8</v>
      </c>
      <c r="P20" s="49"/>
      <c r="Q20" s="48">
        <v>2248.4</v>
      </c>
      <c r="R20" s="49"/>
      <c r="S20" s="48">
        <v>5939.86</v>
      </c>
      <c r="T20" s="49"/>
      <c r="U20" s="48">
        <v>278276.7</v>
      </c>
      <c r="V20" s="49"/>
      <c r="W20" s="48">
        <v>65.466999999999999</v>
      </c>
      <c r="X20" s="49"/>
      <c r="Y20" s="48">
        <v>3241.95</v>
      </c>
      <c r="AB20" s="79"/>
      <c r="AC20" s="79">
        <f t="shared" si="1"/>
        <v>7660</v>
      </c>
      <c r="AD20" s="79">
        <f t="shared" si="2"/>
        <v>358967</v>
      </c>
      <c r="AE20" s="79">
        <v>1608</v>
      </c>
      <c r="AF20" s="79">
        <v>75200</v>
      </c>
      <c r="AG20" s="79">
        <f t="shared" si="5"/>
        <v>6052</v>
      </c>
      <c r="AH20" s="79">
        <f t="shared" si="6"/>
        <v>283767</v>
      </c>
      <c r="AI20" s="79">
        <v>47</v>
      </c>
      <c r="AJ20" s="79">
        <f t="shared" si="11"/>
        <v>2248</v>
      </c>
      <c r="AK20" s="79">
        <v>5939</v>
      </c>
      <c r="AL20" s="79">
        <v>278277</v>
      </c>
      <c r="AM20" s="79">
        <v>66</v>
      </c>
      <c r="AN20" s="79">
        <v>3242</v>
      </c>
      <c r="AO20" s="77"/>
      <c r="AP20" s="77"/>
    </row>
    <row r="21" spans="1:42" s="9" customFormat="1" ht="24" customHeight="1" x14ac:dyDescent="0.5">
      <c r="A21" s="8"/>
      <c r="B21" s="29" t="s">
        <v>27</v>
      </c>
      <c r="C21" s="48">
        <v>6669.91</v>
      </c>
      <c r="D21" s="49"/>
      <c r="E21" s="48">
        <v>556785.9</v>
      </c>
      <c r="F21" s="49"/>
      <c r="G21" s="48">
        <v>1281.99</v>
      </c>
      <c r="H21" s="49"/>
      <c r="I21" s="48">
        <v>104869.54</v>
      </c>
      <c r="J21" s="49"/>
      <c r="K21" s="48">
        <v>5387.92</v>
      </c>
      <c r="L21" s="49"/>
      <c r="M21" s="48">
        <v>451916.36</v>
      </c>
      <c r="N21" s="49"/>
      <c r="O21" s="48">
        <v>89.19</v>
      </c>
      <c r="P21" s="49"/>
      <c r="Q21" s="48">
        <v>7557.03</v>
      </c>
      <c r="R21" s="49"/>
      <c r="S21" s="48">
        <v>5155.34</v>
      </c>
      <c r="T21" s="49"/>
      <c r="U21" s="48">
        <v>430183.21</v>
      </c>
      <c r="V21" s="49"/>
      <c r="W21" s="48">
        <v>143.9</v>
      </c>
      <c r="X21" s="49"/>
      <c r="Y21" s="48">
        <v>14176.12</v>
      </c>
      <c r="AB21" s="79"/>
      <c r="AC21" s="79">
        <f t="shared" si="1"/>
        <v>6670</v>
      </c>
      <c r="AD21" s="79">
        <f t="shared" si="2"/>
        <v>556786</v>
      </c>
      <c r="AE21" s="79">
        <v>1282</v>
      </c>
      <c r="AF21" s="79">
        <v>104870</v>
      </c>
      <c r="AG21" s="79">
        <f t="shared" si="5"/>
        <v>5388</v>
      </c>
      <c r="AH21" s="79">
        <f t="shared" si="6"/>
        <v>451916</v>
      </c>
      <c r="AI21" s="79">
        <f t="shared" si="10"/>
        <v>89</v>
      </c>
      <c r="AJ21" s="79">
        <f t="shared" si="11"/>
        <v>7557</v>
      </c>
      <c r="AK21" s="79">
        <v>5156</v>
      </c>
      <c r="AL21" s="79">
        <f t="shared" si="8"/>
        <v>430183</v>
      </c>
      <c r="AM21" s="79">
        <f t="shared" ref="AM21:AM22" si="12">ROUNDDOWN(W21,0)</f>
        <v>143</v>
      </c>
      <c r="AN21" s="79">
        <f t="shared" si="9"/>
        <v>14176</v>
      </c>
      <c r="AO21" s="77"/>
      <c r="AP21" s="77"/>
    </row>
    <row r="22" spans="1:42" s="9" customFormat="1" ht="24" customHeight="1" x14ac:dyDescent="0.5">
      <c r="A22" s="8"/>
      <c r="B22" s="29" t="s">
        <v>34</v>
      </c>
      <c r="C22" s="48">
        <v>1414.97</v>
      </c>
      <c r="D22" s="49"/>
      <c r="E22" s="48">
        <v>316552.5</v>
      </c>
      <c r="F22" s="49"/>
      <c r="G22" s="48">
        <v>213.96</v>
      </c>
      <c r="H22" s="49"/>
      <c r="I22" s="48">
        <v>41037.660000000003</v>
      </c>
      <c r="J22" s="49"/>
      <c r="K22" s="48">
        <v>1201.01</v>
      </c>
      <c r="L22" s="49"/>
      <c r="M22" s="48">
        <v>275514.69</v>
      </c>
      <c r="N22" s="49"/>
      <c r="O22" s="48">
        <v>27.75</v>
      </c>
      <c r="P22" s="49"/>
      <c r="Q22" s="48">
        <v>12243.07</v>
      </c>
      <c r="R22" s="49"/>
      <c r="S22" s="48">
        <v>1066.8900000000001</v>
      </c>
      <c r="T22" s="49"/>
      <c r="U22" s="48">
        <v>232904.37</v>
      </c>
      <c r="V22" s="49"/>
      <c r="W22" s="48">
        <v>106.37</v>
      </c>
      <c r="X22" s="49"/>
      <c r="Y22" s="48">
        <v>30367.25</v>
      </c>
      <c r="AB22" s="79"/>
      <c r="AC22" s="79">
        <f t="shared" si="1"/>
        <v>1415</v>
      </c>
      <c r="AD22" s="79">
        <f t="shared" si="2"/>
        <v>316552</v>
      </c>
      <c r="AE22" s="79">
        <v>214</v>
      </c>
      <c r="AF22" s="79">
        <v>41038</v>
      </c>
      <c r="AG22" s="79">
        <f t="shared" si="5"/>
        <v>1201</v>
      </c>
      <c r="AH22" s="79">
        <f t="shared" si="6"/>
        <v>275514</v>
      </c>
      <c r="AI22" s="79">
        <v>28</v>
      </c>
      <c r="AJ22" s="79">
        <f t="shared" si="11"/>
        <v>12243</v>
      </c>
      <c r="AK22" s="79">
        <v>1067</v>
      </c>
      <c r="AL22" s="79">
        <v>232904</v>
      </c>
      <c r="AM22" s="79">
        <f t="shared" si="12"/>
        <v>106</v>
      </c>
      <c r="AN22" s="79">
        <f t="shared" si="9"/>
        <v>30367</v>
      </c>
      <c r="AO22" s="77"/>
      <c r="AP22" s="77"/>
    </row>
    <row r="23" spans="1:42" s="9" customFormat="1" ht="11.25" customHeight="1" x14ac:dyDescent="0.45">
      <c r="A23" s="23"/>
      <c r="B23" s="30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</row>
    <row r="24" spans="1:42" s="9" customFormat="1" ht="21" customHeight="1" x14ac:dyDescent="0.45">
      <c r="B24" s="11"/>
      <c r="C24" s="11"/>
      <c r="D24" s="11"/>
      <c r="E24" s="11"/>
      <c r="AB24" s="79" t="e">
        <f>AB14+#REF!</f>
        <v>#REF!</v>
      </c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</row>
    <row r="25" spans="1:42" s="9" customFormat="1" ht="21" customHeight="1" x14ac:dyDescent="0.45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</row>
    <row r="26" spans="1:42" s="9" customFormat="1" ht="25.5" customHeight="1" x14ac:dyDescent="0.45"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</row>
    <row r="27" spans="1:42" s="9" customFormat="1" ht="21" customHeight="1" x14ac:dyDescent="0.45"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</row>
    <row r="28" spans="1:42" s="9" customFormat="1" ht="21" customHeight="1" x14ac:dyDescent="0.45"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</row>
    <row r="29" spans="1:42" s="9" customFormat="1" ht="21" customHeight="1" x14ac:dyDescent="0.45"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</row>
    <row r="30" spans="1:42" s="9" customFormat="1" ht="21" customHeight="1" x14ac:dyDescent="0.45"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</row>
    <row r="31" spans="1:42" s="9" customFormat="1" ht="21" customHeight="1" x14ac:dyDescent="0.45"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</row>
    <row r="32" spans="1:42" s="9" customFormat="1" ht="21" customHeight="1" x14ac:dyDescent="0.45"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</row>
    <row r="33" spans="28:42" s="9" customFormat="1" ht="21" customHeight="1" x14ac:dyDescent="0.45"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</row>
    <row r="34" spans="28:42" s="9" customFormat="1" ht="21" customHeight="1" x14ac:dyDescent="0.45"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</row>
    <row r="35" spans="28:42" s="9" customFormat="1" ht="21" customHeight="1" x14ac:dyDescent="0.45"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</row>
    <row r="36" spans="28:42" s="9" customFormat="1" ht="21" customHeight="1" x14ac:dyDescent="0.45"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</row>
    <row r="37" spans="28:42" s="9" customFormat="1" ht="21" customHeight="1" x14ac:dyDescent="0.45"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</row>
    <row r="38" spans="28:42" s="9" customFormat="1" ht="21" customHeight="1" x14ac:dyDescent="0.45"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</row>
    <row r="39" spans="28:42" s="9" customFormat="1" ht="21" customHeight="1" x14ac:dyDescent="0.45"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</row>
    <row r="40" spans="28:42" s="9" customFormat="1" ht="21" customHeight="1" x14ac:dyDescent="0.45"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</row>
    <row r="41" spans="28:42" s="9" customFormat="1" ht="21" customHeight="1" x14ac:dyDescent="0.45"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</row>
    <row r="42" spans="28:42" s="9" customFormat="1" ht="21" customHeight="1" x14ac:dyDescent="0.45"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</row>
    <row r="43" spans="28:42" s="9" customFormat="1" ht="21" customHeight="1" x14ac:dyDescent="0.45"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</row>
    <row r="44" spans="28:42" s="9" customFormat="1" ht="21" customHeight="1" x14ac:dyDescent="0.45"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</row>
    <row r="45" spans="28:42" s="9" customFormat="1" ht="21" customHeight="1" x14ac:dyDescent="0.45"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</row>
    <row r="46" spans="28:42" s="9" customFormat="1" ht="21" customHeight="1" x14ac:dyDescent="0.45"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</row>
    <row r="47" spans="28:42" s="9" customFormat="1" ht="21" customHeight="1" x14ac:dyDescent="0.45"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spans="28:42" s="9" customFormat="1" ht="21" customHeight="1" x14ac:dyDescent="0.45"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spans="28:42" s="9" customFormat="1" ht="21" customHeight="1" x14ac:dyDescent="0.45"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spans="28:42" s="9" customFormat="1" ht="21" customHeight="1" x14ac:dyDescent="0.45"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spans="28:42" s="9" customFormat="1" ht="21" customHeight="1" x14ac:dyDescent="0.45"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spans="28:42" s="9" customFormat="1" ht="21" customHeight="1" x14ac:dyDescent="0.45"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spans="28:42" s="9" customFormat="1" ht="21" customHeight="1" x14ac:dyDescent="0.45"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spans="28:42" s="9" customFormat="1" ht="21" customHeight="1" x14ac:dyDescent="0.45"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</row>
    <row r="55" spans="28:42" s="9" customFormat="1" ht="21" customHeight="1" x14ac:dyDescent="0.45"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</row>
    <row r="56" spans="28:42" s="9" customFormat="1" ht="21" customHeight="1" x14ac:dyDescent="0.45"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</row>
    <row r="57" spans="28:42" s="9" customFormat="1" ht="21" customHeight="1" x14ac:dyDescent="0.45"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</row>
    <row r="58" spans="28:42" s="9" customFormat="1" ht="21" customHeight="1" x14ac:dyDescent="0.45"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</row>
    <row r="59" spans="28:42" s="9" customFormat="1" ht="21" customHeight="1" x14ac:dyDescent="0.45"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spans="28:42" s="9" customFormat="1" ht="21" customHeight="1" x14ac:dyDescent="0.45"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spans="28:42" s="9" customFormat="1" ht="21" customHeight="1" x14ac:dyDescent="0.45"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spans="28:42" s="9" customFormat="1" ht="21" customHeight="1" x14ac:dyDescent="0.45"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spans="28:42" s="9" customFormat="1" ht="21" customHeight="1" x14ac:dyDescent="0.45"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spans="28:42" s="9" customFormat="1" ht="21" customHeight="1" x14ac:dyDescent="0.45"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spans="28:42" s="9" customFormat="1" ht="21" customHeight="1" x14ac:dyDescent="0.45"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spans="28:42" s="9" customFormat="1" ht="21" customHeight="1" x14ac:dyDescent="0.45"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</row>
    <row r="67" spans="28:42" s="9" customFormat="1" ht="21" customHeight="1" x14ac:dyDescent="0.45"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</row>
    <row r="68" spans="28:42" s="9" customFormat="1" ht="21" customHeight="1" x14ac:dyDescent="0.45"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</row>
    <row r="69" spans="28:42" s="9" customFormat="1" ht="21" customHeight="1" x14ac:dyDescent="0.45"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28:42" s="9" customFormat="1" ht="21" customHeight="1" x14ac:dyDescent="0.45"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</row>
    <row r="71" spans="28:42" s="9" customFormat="1" ht="21" customHeight="1" x14ac:dyDescent="0.45"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</row>
    <row r="72" spans="28:42" s="9" customFormat="1" ht="21" customHeight="1" x14ac:dyDescent="0.45"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28:42" s="9" customFormat="1" ht="21" customHeight="1" x14ac:dyDescent="0.45"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</row>
    <row r="74" spans="28:42" s="9" customFormat="1" ht="21" customHeight="1" x14ac:dyDescent="0.45"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</row>
    <row r="75" spans="28:42" s="9" customFormat="1" ht="21" customHeight="1" x14ac:dyDescent="0.45"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</row>
    <row r="76" spans="28:42" s="9" customFormat="1" ht="21" customHeight="1" x14ac:dyDescent="0.45"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</row>
    <row r="77" spans="28:42" s="9" customFormat="1" ht="21" customHeight="1" x14ac:dyDescent="0.45"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</row>
    <row r="78" spans="28:42" s="9" customFormat="1" ht="21" customHeight="1" x14ac:dyDescent="0.45"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28:42" s="9" customFormat="1" ht="21" customHeight="1" x14ac:dyDescent="0.45"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</row>
    <row r="80" spans="28:42" s="9" customFormat="1" ht="21" customHeight="1" x14ac:dyDescent="0.45"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</row>
    <row r="81" spans="28:42" s="9" customFormat="1" ht="21" customHeight="1" x14ac:dyDescent="0.45"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</row>
    <row r="82" spans="28:42" s="9" customFormat="1" ht="21" customHeight="1" x14ac:dyDescent="0.45"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spans="28:42" s="9" customFormat="1" ht="21" customHeight="1" x14ac:dyDescent="0.45"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spans="28:42" s="9" customFormat="1" ht="21" customHeight="1" x14ac:dyDescent="0.45"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spans="28:42" s="9" customFormat="1" ht="21" customHeight="1" x14ac:dyDescent="0.45"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spans="28:42" s="9" customFormat="1" ht="21" customHeight="1" x14ac:dyDescent="0.45"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spans="28:42" s="9" customFormat="1" ht="21" customHeight="1" x14ac:dyDescent="0.45"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spans="28:42" s="9" customFormat="1" ht="21" customHeight="1" x14ac:dyDescent="0.45"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spans="28:42" s="9" customFormat="1" ht="21" customHeight="1" x14ac:dyDescent="0.45"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spans="28:42" s="9" customFormat="1" ht="21" customHeight="1" x14ac:dyDescent="0.45"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spans="28:42" s="9" customFormat="1" ht="21" customHeight="1" x14ac:dyDescent="0.45"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spans="28:42" s="9" customFormat="1" ht="21" customHeight="1" x14ac:dyDescent="0.45"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spans="28:42" s="9" customFormat="1" ht="21" customHeight="1" x14ac:dyDescent="0.45"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spans="28:42" s="9" customFormat="1" ht="21" customHeight="1" x14ac:dyDescent="0.45"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</sheetData>
  <mergeCells count="32">
    <mergeCell ref="A8:B8"/>
    <mergeCell ref="A9:B9"/>
    <mergeCell ref="A10:B10"/>
    <mergeCell ref="A11:B11"/>
    <mergeCell ref="C8:F8"/>
    <mergeCell ref="C9:F9"/>
    <mergeCell ref="Y11:Z11"/>
    <mergeCell ref="Y12:Z12"/>
    <mergeCell ref="W10:Z10"/>
    <mergeCell ref="I12:J12"/>
    <mergeCell ref="E12:F12"/>
    <mergeCell ref="I11:J11"/>
    <mergeCell ref="S10:V10"/>
    <mergeCell ref="O10:R10"/>
    <mergeCell ref="M11:N11"/>
    <mergeCell ref="M12:N12"/>
    <mergeCell ref="Q11:R11"/>
    <mergeCell ref="Q12:R12"/>
    <mergeCell ref="U11:V11"/>
    <mergeCell ref="U12:V12"/>
    <mergeCell ref="G8:I8"/>
    <mergeCell ref="G9:I9"/>
    <mergeCell ref="K7:Z7"/>
    <mergeCell ref="O8:R8"/>
    <mergeCell ref="S9:V9"/>
    <mergeCell ref="W8:Z8"/>
    <mergeCell ref="W9:Z9"/>
    <mergeCell ref="G7:J7"/>
    <mergeCell ref="K8:N8"/>
    <mergeCell ref="K9:N9"/>
    <mergeCell ref="O9:R9"/>
    <mergeCell ref="S8:V8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17.1</vt:lpstr>
      <vt:lpstr>'ตาราง 17.1'!Print_Area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2014-11-05T08:41:30Z</cp:lastPrinted>
  <dcterms:created xsi:type="dcterms:W3CDTF">1999-10-22T09:27:16Z</dcterms:created>
  <dcterms:modified xsi:type="dcterms:W3CDTF">2015-01-19T03:27:39Z</dcterms:modified>
</cp:coreProperties>
</file>