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9735" yWindow="-150" windowWidth="8970" windowHeight="7515" tabRatio="680" firstSheet="1" activeTab="1"/>
  </bookViews>
  <sheets>
    <sheet name="laroux" sheetId="1" state="veryHidden" r:id="rId1"/>
    <sheet name="ตาราง 18.1" sheetId="1972" r:id="rId2"/>
    <sheet name="ตาราง 18.1(ต่อ1)" sheetId="5996" r:id="rId3"/>
    <sheet name="ตาราง 18.1(ต่อ2)" sheetId="224" r:id="rId4"/>
  </sheets>
  <definedNames>
    <definedName name="_xlnm.Print_Area" localSheetId="1">'ตาราง 18.1'!$A$1:$U$25</definedName>
    <definedName name="_xlnm.Print_Area" localSheetId="2">'ตาราง 18.1(ต่อ1)'!$A$1:$U$21</definedName>
    <definedName name="_xlnm.Print_Area" localSheetId="3">'ตาราง 18.1(ต่อ2)'!$A$1:$U$24</definedName>
  </definedNames>
  <calcPr calcId="144525"/>
</workbook>
</file>

<file path=xl/calcChain.xml><?xml version="1.0" encoding="utf-8"?>
<calcChain xmlns="http://schemas.openxmlformats.org/spreadsheetml/2006/main">
  <c r="W10" i="224" l="1"/>
  <c r="Y12" i="5996" l="1"/>
  <c r="AA33" i="1972"/>
  <c r="AF26" i="1972"/>
  <c r="W29" i="1972"/>
  <c r="X29" i="1972"/>
  <c r="Y29" i="1972"/>
  <c r="Z29" i="1972"/>
  <c r="AA29" i="1972"/>
  <c r="AB29" i="1972"/>
  <c r="AC29" i="1972"/>
  <c r="AD29" i="1972"/>
  <c r="AE29" i="1972"/>
  <c r="W30" i="1972"/>
  <c r="X30" i="1972"/>
  <c r="Y30" i="1972"/>
  <c r="Z30" i="1972"/>
  <c r="AA30" i="1972"/>
  <c r="AB30" i="1972"/>
  <c r="AC30" i="1972"/>
  <c r="AD30" i="1972"/>
  <c r="AE30" i="1972"/>
  <c r="X31" i="1972"/>
  <c r="Z31" i="1972"/>
  <c r="AA31" i="1972"/>
  <c r="AC31" i="1972"/>
  <c r="AD31" i="1972"/>
  <c r="AE31" i="1972"/>
  <c r="W32" i="1972"/>
  <c r="X32" i="1972"/>
  <c r="Y32" i="1972"/>
  <c r="Z32" i="1972"/>
  <c r="AA32" i="1972"/>
  <c r="AC32" i="1972"/>
  <c r="AD32" i="1972"/>
  <c r="AE32" i="1972"/>
  <c r="W33" i="1972"/>
  <c r="X33" i="1972"/>
  <c r="Y33" i="1972"/>
  <c r="Z33" i="1972"/>
  <c r="AC33" i="1972"/>
  <c r="AD33" i="1972"/>
  <c r="AE33" i="1972"/>
  <c r="W34" i="1972"/>
  <c r="X34" i="1972"/>
  <c r="Y34" i="1972"/>
  <c r="Z34" i="1972"/>
  <c r="AA34" i="1972"/>
  <c r="AB34" i="1972"/>
  <c r="AC34" i="1972"/>
  <c r="AD34" i="1972"/>
  <c r="AE34" i="1972"/>
  <c r="W35" i="1972"/>
  <c r="X35" i="1972"/>
  <c r="Y35" i="1972"/>
  <c r="Z35" i="1972"/>
  <c r="AA35" i="1972"/>
  <c r="AB35" i="1972"/>
  <c r="AC35" i="1972"/>
  <c r="AD35" i="1972"/>
  <c r="AE35" i="1972"/>
  <c r="W36" i="1972"/>
  <c r="X36" i="1972"/>
  <c r="Y36" i="1972"/>
  <c r="Z36" i="1972"/>
  <c r="AA36" i="1972"/>
  <c r="AB36" i="1972"/>
  <c r="AC36" i="1972"/>
  <c r="AD36" i="1972"/>
  <c r="AE36" i="1972"/>
  <c r="W37" i="1972"/>
  <c r="X37" i="1972"/>
  <c r="Y37" i="1972"/>
  <c r="Z37" i="1972"/>
  <c r="AA37" i="1972"/>
  <c r="AB37" i="1972"/>
  <c r="AC37" i="1972"/>
  <c r="AD37" i="1972"/>
  <c r="AE37" i="1972"/>
  <c r="W38" i="1972"/>
  <c r="X38" i="1972"/>
  <c r="Y38" i="1972"/>
  <c r="Z38" i="1972"/>
  <c r="AA38" i="1972"/>
  <c r="AB38" i="1972"/>
  <c r="AC38" i="1972"/>
  <c r="AD38" i="1972"/>
  <c r="AE38" i="1972"/>
  <c r="W39" i="1972"/>
  <c r="X39" i="1972"/>
  <c r="Y39" i="1972"/>
  <c r="Z39" i="1972"/>
  <c r="AA39" i="1972"/>
  <c r="AB39" i="1972"/>
  <c r="AC39" i="1972"/>
  <c r="AD39" i="1972"/>
  <c r="AE39" i="1972"/>
  <c r="W40" i="1972"/>
  <c r="X40" i="1972"/>
  <c r="Y40" i="1972"/>
  <c r="Z40" i="1972"/>
  <c r="AA40" i="1972"/>
  <c r="AB40" i="1972"/>
  <c r="AC40" i="1972"/>
  <c r="AD40" i="1972"/>
  <c r="AE40" i="1972"/>
  <c r="X28" i="1972"/>
  <c r="Z28" i="1972"/>
  <c r="AA28" i="1972"/>
  <c r="AC28" i="1972"/>
  <c r="AD28" i="1972"/>
  <c r="AE28" i="1972"/>
  <c r="X20" i="1972"/>
  <c r="W20" i="1972" s="1"/>
  <c r="W10" i="5996"/>
  <c r="W21" i="224"/>
  <c r="AC21" i="224"/>
  <c r="Z21" i="224"/>
  <c r="AE20" i="224"/>
  <c r="AD20" i="224"/>
  <c r="Y20" i="224"/>
  <c r="X20" i="224"/>
  <c r="W20" i="224" s="1"/>
  <c r="AC19" i="224"/>
  <c r="AB19" i="224"/>
  <c r="Z19" i="224"/>
  <c r="Y19" i="224"/>
  <c r="W19" i="224"/>
  <c r="AE18" i="224"/>
  <c r="AD18" i="224"/>
  <c r="AC18" i="224"/>
  <c r="AB18" i="224"/>
  <c r="AA18" i="224"/>
  <c r="Z18" i="224"/>
  <c r="W18" i="224" s="1"/>
  <c r="Y18" i="224"/>
  <c r="AC17" i="224"/>
  <c r="AB17" i="224"/>
  <c r="Z17" i="224"/>
  <c r="Y17" i="224"/>
  <c r="X17" i="224"/>
  <c r="W17" i="224"/>
  <c r="AC16" i="224"/>
  <c r="AA16" i="224"/>
  <c r="Z16" i="224"/>
  <c r="Y16" i="224"/>
  <c r="X16" i="224"/>
  <c r="W16" i="224" s="1"/>
  <c r="AD15" i="224"/>
  <c r="AB15" i="224"/>
  <c r="AA15" i="224"/>
  <c r="Z15" i="224"/>
  <c r="Y15" i="224"/>
  <c r="W15" i="224"/>
  <c r="AE14" i="224"/>
  <c r="AA14" i="224"/>
  <c r="W14" i="224"/>
  <c r="Y14" i="224"/>
  <c r="AE13" i="224"/>
  <c r="AA13" i="224"/>
  <c r="W13" i="224" s="1"/>
  <c r="Y13" i="224"/>
  <c r="X13" i="224"/>
  <c r="AD12" i="224"/>
  <c r="AB9" i="224"/>
  <c r="AA12" i="224"/>
  <c r="Z12" i="224"/>
  <c r="W12" i="224"/>
  <c r="AD11" i="224"/>
  <c r="AC11" i="224"/>
  <c r="AC9" i="224" s="1"/>
  <c r="Z11" i="224"/>
  <c r="Y11" i="224"/>
  <c r="Y9" i="224" s="1"/>
  <c r="X11" i="224"/>
  <c r="W11" i="224" s="1"/>
  <c r="AE10" i="224"/>
  <c r="AD10" i="224"/>
  <c r="AD9" i="224" s="1"/>
  <c r="AC10" i="224"/>
  <c r="Z9" i="224"/>
  <c r="Y10" i="224"/>
  <c r="AE9" i="224"/>
  <c r="AA9" i="224"/>
  <c r="X9" i="224"/>
  <c r="AE21" i="5996"/>
  <c r="AC21" i="5996"/>
  <c r="X21" i="5996"/>
  <c r="W21" i="5996"/>
  <c r="AE20" i="5996"/>
  <c r="AB20" i="5996"/>
  <c r="Z20" i="5996"/>
  <c r="Y20" i="5996"/>
  <c r="X20" i="5996"/>
  <c r="W20" i="5996" s="1"/>
  <c r="AE19" i="5996"/>
  <c r="Z19" i="5996"/>
  <c r="W19" i="5996"/>
  <c r="AE18" i="5996"/>
  <c r="AD18" i="5996"/>
  <c r="AB18" i="5996"/>
  <c r="Z18" i="5996"/>
  <c r="W18" i="5996" s="1"/>
  <c r="AE17" i="5996"/>
  <c r="AA17" i="5996"/>
  <c r="Y17" i="5996"/>
  <c r="W17" i="5996"/>
  <c r="AB16" i="5996"/>
  <c r="Y16" i="5996"/>
  <c r="W16" i="5996"/>
  <c r="AC15" i="5996"/>
  <c r="Z15" i="5996"/>
  <c r="W15" i="5996"/>
  <c r="AD14" i="5996"/>
  <c r="Z14" i="5996"/>
  <c r="W14" i="5996" s="1"/>
  <c r="Y14" i="5996"/>
  <c r="AE13" i="5996"/>
  <c r="AD13" i="5996"/>
  <c r="AB13" i="5996"/>
  <c r="AA13" i="5996"/>
  <c r="Z13" i="5996"/>
  <c r="W13" i="5996"/>
  <c r="AB12" i="5996"/>
  <c r="W12" i="5996" s="1"/>
  <c r="AA12" i="5996"/>
  <c r="Z12" i="5996"/>
  <c r="AC11" i="5996"/>
  <c r="AB11" i="5996"/>
  <c r="W11" i="5996"/>
  <c r="AD10" i="5996"/>
  <c r="AD9" i="5996" s="1"/>
  <c r="AA10" i="5996"/>
  <c r="Z9" i="5996"/>
  <c r="Y10" i="5996"/>
  <c r="AE9" i="5996"/>
  <c r="AC9" i="5996"/>
  <c r="AA9" i="5996"/>
  <c r="X9" i="5996"/>
  <c r="W12" i="1972"/>
  <c r="Y12" i="1972"/>
  <c r="Y11" i="1972" s="1"/>
  <c r="AA12" i="1972"/>
  <c r="AC12" i="1972"/>
  <c r="AD12" i="1972"/>
  <c r="AE12" i="1972"/>
  <c r="X13" i="1972"/>
  <c r="W13" i="1972" s="1"/>
  <c r="AB13" i="1972"/>
  <c r="AC13" i="1972"/>
  <c r="Z14" i="1972"/>
  <c r="AA14" i="1972"/>
  <c r="W14" i="1972" s="1"/>
  <c r="AD14" i="1972"/>
  <c r="X15" i="1972"/>
  <c r="AC15" i="1972"/>
  <c r="W15" i="1972" s="1"/>
  <c r="AE15" i="1972"/>
  <c r="X16" i="1972"/>
  <c r="W16" i="1972" s="1"/>
  <c r="Z16" i="1972"/>
  <c r="AA16" i="1972"/>
  <c r="AC16" i="1972"/>
  <c r="AD16" i="1972"/>
  <c r="AE16" i="1972"/>
  <c r="W17" i="1972"/>
  <c r="AA17" i="1972"/>
  <c r="AB17" i="1972"/>
  <c r="AE17" i="1972"/>
  <c r="X18" i="1972"/>
  <c r="Z18" i="1972"/>
  <c r="AC18" i="1972"/>
  <c r="AD18" i="1972"/>
  <c r="AE18" i="1972"/>
  <c r="X19" i="1972"/>
  <c r="Y19" i="1972"/>
  <c r="Z19" i="1972"/>
  <c r="W19" i="1972" s="1"/>
  <c r="AE19" i="1972"/>
  <c r="Y20" i="1972"/>
  <c r="Z20" i="1972"/>
  <c r="AA20" i="1972"/>
  <c r="Y21" i="1972"/>
  <c r="Z21" i="1972"/>
  <c r="AB11" i="1972"/>
  <c r="AD21" i="1972"/>
  <c r="W21" i="1972" s="1"/>
  <c r="AE21" i="1972"/>
  <c r="Y22" i="1972"/>
  <c r="AA22" i="1972"/>
  <c r="W22" i="1972" s="1"/>
  <c r="AD22" i="1972"/>
  <c r="AA23" i="1972"/>
  <c r="AB23" i="1972"/>
  <c r="AC23" i="1972"/>
  <c r="AD23" i="1972"/>
  <c r="W23" i="1972" s="1"/>
  <c r="AE23" i="1972"/>
  <c r="AF40" i="1972" l="1"/>
  <c r="AF36" i="1972"/>
  <c r="Y27" i="1972"/>
  <c r="AF37" i="1972"/>
  <c r="Z27" i="1972"/>
  <c r="AE27" i="1972"/>
  <c r="AD27" i="1972"/>
  <c r="AF30" i="1972"/>
  <c r="AF39" i="1972"/>
  <c r="AF38" i="1972"/>
  <c r="AF35" i="1972"/>
  <c r="AF34" i="1972"/>
  <c r="AF33" i="1972"/>
  <c r="AF32" i="1972"/>
  <c r="AC27" i="1972"/>
  <c r="AB27" i="1972"/>
  <c r="AF29" i="1972"/>
  <c r="AA27" i="1972"/>
  <c r="X27" i="1972"/>
  <c r="AB9" i="5996"/>
  <c r="AB28" i="1972" s="1"/>
  <c r="W9" i="5996"/>
  <c r="W31" i="1972"/>
  <c r="V28" i="1972" s="1"/>
  <c r="AA11" i="1972"/>
  <c r="AF31" i="1972"/>
  <c r="AF41" i="1972" s="1"/>
  <c r="Z11" i="1972"/>
  <c r="AD11" i="1972"/>
  <c r="W18" i="1972"/>
  <c r="X11" i="1972"/>
  <c r="AE11" i="1972"/>
  <c r="AC11" i="1972"/>
  <c r="W11" i="1972"/>
  <c r="AF9" i="224"/>
  <c r="W9" i="224"/>
  <c r="Y9" i="5996"/>
  <c r="AF27" i="1972" l="1"/>
  <c r="W28" i="1972"/>
  <c r="AF9" i="5996"/>
  <c r="Y28" i="1972"/>
  <c r="AF28" i="1972" s="1"/>
  <c r="AF11" i="1972"/>
</calcChain>
</file>

<file path=xl/sharedStrings.xml><?xml version="1.0" encoding="utf-8"?>
<sst xmlns="http://schemas.openxmlformats.org/spreadsheetml/2006/main" count="96" uniqueCount="37">
  <si>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</si>
  <si>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</si>
  <si>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</si>
  <si>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</si>
  <si>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</si>
  <si>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</si>
  <si>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</si>
  <si>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</si>
  <si>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</si>
  <si>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</si>
  <si>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</si>
  <si>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</si>
  <si>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</si>
  <si>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</si>
  <si>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</si>
  <si>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</si>
  <si>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</si>
  <si>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</si>
  <si>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</si>
  <si>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</si>
  <si>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</si>
  <si>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</si>
  <si>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</si>
  <si>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</si>
  <si>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</si>
  <si>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Demographic Characteristics of Holder and Member (Excluding Corporation)</t>
  </si>
  <si>
    <t>And over</t>
  </si>
  <si>
    <t xml:space="preserve">       70  ขึ้นไป  and over</t>
  </si>
  <si>
    <t xml:space="preserve">           -</t>
  </si>
  <si>
    <t>ตาราง  18.1  จำนวนผู้ถือครองทำการเกษตร  จำแนกตาม เพศ หมวดอายุ และขนาดเนื้อที่ถือครองทั้งสิ้น (ต่อ)</t>
  </si>
  <si>
    <t>Table  18.1  Number of holders by sex, age group and size of total area of holding  (Contd.)</t>
  </si>
  <si>
    <t>ตาราง  18.1  จำนวนผู้ถือครองทำการเกษตร  จำแนกตาม เพศ หมวดอายุ และขนาดเนื้อที่ถือครองทั้งสิ้น  (ต่อ)</t>
  </si>
  <si>
    <t>18..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</si>
  <si>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 xml:space="preserve">ตาราง  18.1  จำนวนผู้ถือครองทำการเกษตร  จำแนกตาม เพศ หมวดอายุ และขนาดเนื้อที่ถือครองทั้งสิ้น </t>
  </si>
  <si>
    <t>Table  18.1  Number of holders by sex, age group and size of total area of holding</t>
  </si>
  <si>
    <t>-</t>
  </si>
  <si>
    <t xml:space="preserve">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</si>
</sst>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b/>
      <sz val="12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8" fillId="0" borderId="0" xfId="0" applyFont="1" applyBorder="1"/>
    <xf numFmtId="0" fontId="9" fillId="0" borderId="0" xfId="0" applyFont="1"/>
    <xf numFmtId="0" fontId="1" fillId="0" borderId="0" xfId="0" applyFont="1" applyAlignment="1">
      <alignment horizontal="center" textRotation="180"/>
    </xf>
    <xf numFmtId="3" fontId="2" fillId="0" borderId="0" xfId="0" applyNumberFormat="1" applyFont="1"/>
    <xf numFmtId="3" fontId="6" fillId="0" borderId="0" xfId="0" applyNumberFormat="1" applyFont="1" applyBorder="1"/>
    <xf numFmtId="0" fontId="5" fillId="0" borderId="0" xfId="0" applyFont="1" applyBorder="1"/>
    <xf numFmtId="0" fontId="1" fillId="0" borderId="0" xfId="0" applyFont="1" applyBorder="1" applyAlignment="1">
      <alignment horizontal="left"/>
    </xf>
    <xf numFmtId="3" fontId="5" fillId="0" borderId="0" xfId="0" applyNumberFormat="1" applyFont="1" applyBorder="1"/>
    <xf numFmtId="3" fontId="8" fillId="0" borderId="0" xfId="0" applyNumberFormat="1" applyFont="1" applyBorder="1"/>
    <xf numFmtId="3" fontId="11" fillId="0" borderId="0" xfId="0" applyNumberFormat="1" applyFont="1" applyBorder="1"/>
    <xf numFmtId="3" fontId="1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5" fillId="0" borderId="12" xfId="0" applyNumberFormat="1" applyFont="1" applyBorder="1"/>
    <xf numFmtId="3" fontId="1" fillId="0" borderId="12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textRotation="180"/>
    </xf>
    <xf numFmtId="0" fontId="12" fillId="0" borderId="0" xfId="0" applyFont="1"/>
    <xf numFmtId="0" fontId="13" fillId="0" borderId="0" xfId="0" applyFont="1"/>
    <xf numFmtId="3" fontId="14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5" fillId="0" borderId="0" xfId="0" applyFont="1" applyBorder="1"/>
    <xf numFmtId="0" fontId="15" fillId="0" borderId="0" xfId="0" applyFont="1"/>
    <xf numFmtId="3" fontId="12" fillId="3" borderId="0" xfId="0" applyNumberFormat="1" applyFont="1" applyFill="1"/>
    <xf numFmtId="0" fontId="13" fillId="2" borderId="0" xfId="0" applyFont="1" applyFill="1"/>
    <xf numFmtId="0" fontId="12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showGridLines="0" tabSelected="1" defaultGridColor="0" colorId="12" zoomScale="90" zoomScaleNormal="90" workbookViewId="0">
      <selection activeCell="O20" sqref="O20"/>
    </sheetView>
  </sheetViews>
  <sheetFormatPr defaultRowHeight="18.75" x14ac:dyDescent="0.45"/>
  <cols>
    <col min="1" max="1" width="5.1640625" style="3" customWidth="1"/>
    <col min="2" max="2" width="25.5" style="3" customWidth="1"/>
    <col min="3" max="3" width="11.33203125" style="3" customWidth="1"/>
    <col min="4" max="4" width="4.1640625" style="3" customWidth="1"/>
    <col min="5" max="5" width="13" style="3" customWidth="1"/>
    <col min="6" max="6" width="4.83203125" style="3" customWidth="1"/>
    <col min="7" max="7" width="10.33203125" style="3" customWidth="1"/>
    <col min="8" max="8" width="4" style="3" customWidth="1"/>
    <col min="9" max="9" width="11.1640625" style="3" customWidth="1"/>
    <col min="10" max="10" width="3.33203125" style="3" customWidth="1"/>
    <col min="11" max="11" width="10.1640625" style="3" customWidth="1"/>
    <col min="12" max="12" width="3.6640625" style="3" customWidth="1"/>
    <col min="13" max="13" width="10.6640625" style="3" customWidth="1"/>
    <col min="14" max="14" width="3" style="3" customWidth="1"/>
    <col min="15" max="15" width="10.1640625" style="3" customWidth="1"/>
    <col min="16" max="16" width="4.33203125" style="3" customWidth="1"/>
    <col min="17" max="17" width="11.5" style="3" customWidth="1"/>
    <col min="18" max="18" width="3.1640625" style="3" customWidth="1"/>
    <col min="19" max="19" width="10.5" style="3" customWidth="1"/>
    <col min="20" max="20" width="4.33203125" style="3" customWidth="1"/>
    <col min="21" max="21" width="4.5" style="3" customWidth="1"/>
    <col min="22" max="22" width="9.33203125" style="3"/>
    <col min="23" max="37" width="9.33203125" style="51"/>
    <col min="38" max="16384" width="9.33203125" style="3"/>
  </cols>
  <sheetData>
    <row r="1" spans="1:37" ht="18" customHeight="1" x14ac:dyDescent="0.45"/>
    <row r="2" spans="1:37" ht="20.100000000000001" customHeight="1" x14ac:dyDescent="0.55000000000000004">
      <c r="A2" s="4" t="s">
        <v>32</v>
      </c>
    </row>
    <row r="3" spans="1:37" ht="20.100000000000001" customHeight="1" x14ac:dyDescent="0.55000000000000004">
      <c r="A3" s="5"/>
      <c r="B3" s="4" t="s">
        <v>25</v>
      </c>
    </row>
    <row r="4" spans="1:37" s="6" customFormat="1" ht="22.5" customHeight="1" x14ac:dyDescent="0.55000000000000004">
      <c r="A4" s="7"/>
      <c r="B4" s="7" t="s">
        <v>33</v>
      </c>
      <c r="C4" s="35"/>
      <c r="D4" s="35"/>
      <c r="E4" s="35"/>
      <c r="F4" s="35"/>
      <c r="G4" s="35"/>
      <c r="H4" s="35"/>
      <c r="I4" s="35"/>
      <c r="J4" s="35"/>
      <c r="K4" s="35"/>
      <c r="L4" s="8"/>
      <c r="M4" s="8"/>
      <c r="N4" s="8"/>
      <c r="O4" s="8"/>
      <c r="P4" s="8"/>
      <c r="Q4" s="8"/>
      <c r="R4" s="8"/>
      <c r="S4" s="9"/>
      <c r="T4" s="8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6" customFormat="1" ht="20.100000000000001" customHeight="1" x14ac:dyDescent="0.55000000000000004">
      <c r="A5" s="7"/>
      <c r="B5" s="7" t="s">
        <v>34</v>
      </c>
      <c r="C5" s="7"/>
      <c r="D5" s="7"/>
      <c r="E5" s="7"/>
      <c r="F5" s="7"/>
      <c r="G5" s="7"/>
      <c r="H5" s="7"/>
      <c r="I5" s="7"/>
      <c r="J5" s="7"/>
      <c r="K5" s="7"/>
      <c r="S5" s="10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s="6" customFormat="1" ht="5.0999999999999996" customHeight="1" x14ac:dyDescent="0.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s="6" customFormat="1" ht="24" customHeight="1" x14ac:dyDescent="0.5">
      <c r="A7" s="69" t="s">
        <v>24</v>
      </c>
      <c r="B7" s="70"/>
      <c r="C7" s="63" t="s">
        <v>23</v>
      </c>
      <c r="D7" s="64"/>
      <c r="E7" s="80" t="s">
        <v>6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s="6" customFormat="1" ht="26.25" customHeight="1" x14ac:dyDescent="0.5">
      <c r="A8" s="71"/>
      <c r="B8" s="72"/>
      <c r="C8" s="65"/>
      <c r="D8" s="66"/>
      <c r="E8" s="63" t="s">
        <v>10</v>
      </c>
      <c r="F8" s="76"/>
      <c r="G8" s="75" t="s">
        <v>0</v>
      </c>
      <c r="H8" s="76"/>
      <c r="I8" s="75" t="s">
        <v>1</v>
      </c>
      <c r="J8" s="76"/>
      <c r="K8" s="75" t="s">
        <v>2</v>
      </c>
      <c r="L8" s="76"/>
      <c r="M8" s="75" t="s">
        <v>3</v>
      </c>
      <c r="N8" s="76"/>
      <c r="O8" s="75" t="s">
        <v>4</v>
      </c>
      <c r="P8" s="76"/>
      <c r="Q8" s="75" t="s">
        <v>5</v>
      </c>
      <c r="R8" s="76"/>
      <c r="S8" s="61" t="s">
        <v>22</v>
      </c>
      <c r="T8" s="61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s="6" customFormat="1" ht="24" customHeight="1" x14ac:dyDescent="0.5">
      <c r="A9" s="73"/>
      <c r="B9" s="74"/>
      <c r="C9" s="67"/>
      <c r="D9" s="68"/>
      <c r="E9" s="79"/>
      <c r="F9" s="78"/>
      <c r="G9" s="77"/>
      <c r="H9" s="78"/>
      <c r="I9" s="77"/>
      <c r="J9" s="78"/>
      <c r="K9" s="77"/>
      <c r="L9" s="78"/>
      <c r="M9" s="77"/>
      <c r="N9" s="78"/>
      <c r="O9" s="77"/>
      <c r="P9" s="78"/>
      <c r="Q9" s="77"/>
      <c r="R9" s="78"/>
      <c r="S9" s="62" t="s">
        <v>26</v>
      </c>
      <c r="T9" s="6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s="6" customFormat="1" ht="5.0999999999999996" customHeight="1" x14ac:dyDescent="0.5">
      <c r="A10" s="12"/>
      <c r="B10" s="20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3"/>
      <c r="T10" s="11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s="26" customFormat="1" ht="24.75" customHeight="1" x14ac:dyDescent="0.5">
      <c r="A11" s="15" t="s">
        <v>7</v>
      </c>
      <c r="B11" s="39"/>
      <c r="C11" s="47">
        <v>59299.55</v>
      </c>
      <c r="D11" s="42"/>
      <c r="E11" s="41">
        <v>6488.57</v>
      </c>
      <c r="F11" s="42"/>
      <c r="G11" s="41">
        <v>5497.26</v>
      </c>
      <c r="H11" s="42"/>
      <c r="I11" s="41">
        <v>3553.02</v>
      </c>
      <c r="J11" s="42"/>
      <c r="K11" s="41">
        <v>11703.5</v>
      </c>
      <c r="L11" s="32"/>
      <c r="M11" s="41">
        <v>16411.27</v>
      </c>
      <c r="N11" s="43"/>
      <c r="O11" s="41">
        <v>7615.86</v>
      </c>
      <c r="P11" s="32"/>
      <c r="Q11" s="41">
        <v>6634.96</v>
      </c>
      <c r="R11" s="32"/>
      <c r="S11" s="41">
        <v>1395.26</v>
      </c>
      <c r="T11" s="33"/>
      <c r="W11" s="53">
        <f t="shared" ref="W11:AE11" si="0">SUM(W12:W23)</f>
        <v>59303</v>
      </c>
      <c r="X11" s="53">
        <f t="shared" si="0"/>
        <v>6488</v>
      </c>
      <c r="Y11" s="53">
        <f t="shared" si="0"/>
        <v>5496</v>
      </c>
      <c r="Z11" s="53">
        <f t="shared" si="0"/>
        <v>3553</v>
      </c>
      <c r="AA11" s="53">
        <f t="shared" si="0"/>
        <v>11705</v>
      </c>
      <c r="AB11" s="53">
        <f t="shared" si="0"/>
        <v>16413</v>
      </c>
      <c r="AC11" s="53">
        <f t="shared" si="0"/>
        <v>7617</v>
      </c>
      <c r="AD11" s="53">
        <f t="shared" si="0"/>
        <v>6636</v>
      </c>
      <c r="AE11" s="53">
        <f t="shared" si="0"/>
        <v>1395</v>
      </c>
      <c r="AF11" s="53">
        <f>SUM(X11:AE11)</f>
        <v>59303</v>
      </c>
      <c r="AG11" s="54"/>
      <c r="AH11" s="54"/>
      <c r="AI11" s="54"/>
      <c r="AJ11" s="54"/>
      <c r="AK11" s="54"/>
    </row>
    <row r="12" spans="1:37" s="16" customFormat="1" ht="24.75" customHeight="1" x14ac:dyDescent="0.5">
      <c r="A12" s="11"/>
      <c r="B12" s="40" t="s">
        <v>11</v>
      </c>
      <c r="C12" s="48">
        <v>42.41</v>
      </c>
      <c r="D12" s="38"/>
      <c r="E12" s="49" t="s">
        <v>28</v>
      </c>
      <c r="F12" s="38"/>
      <c r="G12" s="44">
        <v>16.239999999999998</v>
      </c>
      <c r="H12" s="38"/>
      <c r="I12" s="49" t="s">
        <v>28</v>
      </c>
      <c r="J12" s="38"/>
      <c r="K12" s="44">
        <v>5.05</v>
      </c>
      <c r="L12" s="1"/>
      <c r="M12" s="44">
        <v>7.74</v>
      </c>
      <c r="N12" s="46"/>
      <c r="O12" s="44">
        <v>4</v>
      </c>
      <c r="P12" s="1"/>
      <c r="Q12" s="44">
        <v>8.17</v>
      </c>
      <c r="R12" s="1"/>
      <c r="S12" s="44">
        <v>1.21</v>
      </c>
      <c r="T12" s="2"/>
      <c r="W12" s="55">
        <f t="shared" ref="W12:W23" si="1">SUM(X12:AE12)</f>
        <v>42</v>
      </c>
      <c r="X12" s="55">
        <v>0</v>
      </c>
      <c r="Y12" s="55">
        <f t="shared" ref="Y12:Y22" si="2">ROUNDDOWN(G12,0)</f>
        <v>16</v>
      </c>
      <c r="Z12" s="55">
        <v>0</v>
      </c>
      <c r="AA12" s="55">
        <f t="shared" ref="AA12:AA23" si="3">ROUNDDOWN(K12,0)</f>
        <v>5</v>
      </c>
      <c r="AB12" s="55">
        <v>8</v>
      </c>
      <c r="AC12" s="55">
        <f t="shared" ref="AC12:AC23" si="4">ROUNDDOWN(O12,0)</f>
        <v>4</v>
      </c>
      <c r="AD12" s="55">
        <f t="shared" ref="AD12:AD23" si="5">ROUNDDOWN(Q12,0)</f>
        <v>8</v>
      </c>
      <c r="AE12" s="55">
        <f t="shared" ref="AE12:AE23" si="6">ROUNDDOWN(S12,0)</f>
        <v>1</v>
      </c>
      <c r="AF12" s="56"/>
      <c r="AG12" s="56"/>
      <c r="AH12" s="56"/>
      <c r="AI12" s="56"/>
      <c r="AJ12" s="56"/>
      <c r="AK12" s="56"/>
    </row>
    <row r="13" spans="1:37" s="17" customFormat="1" ht="24.75" customHeight="1" x14ac:dyDescent="0.5">
      <c r="A13" s="11"/>
      <c r="B13" s="40" t="s">
        <v>12</v>
      </c>
      <c r="C13" s="48">
        <v>263.79000000000002</v>
      </c>
      <c r="D13" s="38"/>
      <c r="E13" s="44">
        <v>42</v>
      </c>
      <c r="F13" s="38"/>
      <c r="G13" s="44">
        <v>51</v>
      </c>
      <c r="H13" s="38"/>
      <c r="I13" s="44">
        <v>16.809999999999999</v>
      </c>
      <c r="J13" s="38"/>
      <c r="K13" s="44">
        <v>74</v>
      </c>
      <c r="L13" s="1"/>
      <c r="M13" s="44">
        <v>46.07</v>
      </c>
      <c r="N13" s="46"/>
      <c r="O13" s="44">
        <v>22.3</v>
      </c>
      <c r="P13" s="1"/>
      <c r="Q13" s="44">
        <v>11.57</v>
      </c>
      <c r="R13" s="1"/>
      <c r="S13" s="49" t="s">
        <v>28</v>
      </c>
      <c r="T13" s="2"/>
      <c r="W13" s="55">
        <f t="shared" si="1"/>
        <v>264</v>
      </c>
      <c r="X13" s="55">
        <f t="shared" ref="X13:X20" si="7">ROUNDDOWN(E13,0)</f>
        <v>42</v>
      </c>
      <c r="Y13" s="55">
        <v>51</v>
      </c>
      <c r="Z13" s="55">
        <v>17</v>
      </c>
      <c r="AA13" s="55">
        <v>74</v>
      </c>
      <c r="AB13" s="55">
        <f t="shared" ref="AB13:AB23" si="8">ROUNDDOWN(M13,0)</f>
        <v>46</v>
      </c>
      <c r="AC13" s="55">
        <f t="shared" si="4"/>
        <v>22</v>
      </c>
      <c r="AD13" s="55">
        <v>12</v>
      </c>
      <c r="AE13" s="55">
        <v>0</v>
      </c>
      <c r="AF13" s="57"/>
      <c r="AG13" s="57"/>
      <c r="AH13" s="57"/>
      <c r="AI13" s="57"/>
      <c r="AJ13" s="57"/>
      <c r="AK13" s="57"/>
    </row>
    <row r="14" spans="1:37" s="17" customFormat="1" ht="24.75" customHeight="1" x14ac:dyDescent="0.5">
      <c r="A14" s="11"/>
      <c r="B14" s="40" t="s">
        <v>13</v>
      </c>
      <c r="C14" s="48">
        <v>1016.66</v>
      </c>
      <c r="D14" s="38"/>
      <c r="E14" s="44">
        <v>151.75</v>
      </c>
      <c r="F14" s="38"/>
      <c r="G14" s="44">
        <v>100</v>
      </c>
      <c r="H14" s="38"/>
      <c r="I14" s="44">
        <v>74.44</v>
      </c>
      <c r="J14" s="38"/>
      <c r="K14" s="44">
        <v>228.13</v>
      </c>
      <c r="L14" s="1"/>
      <c r="M14" s="44">
        <v>299</v>
      </c>
      <c r="N14" s="46"/>
      <c r="O14" s="44">
        <v>98</v>
      </c>
      <c r="P14" s="1"/>
      <c r="Q14" s="44">
        <v>62.08</v>
      </c>
      <c r="R14" s="1"/>
      <c r="S14" s="44">
        <v>3.9</v>
      </c>
      <c r="T14" s="2"/>
      <c r="W14" s="55">
        <f t="shared" si="1"/>
        <v>1018</v>
      </c>
      <c r="X14" s="55">
        <v>152</v>
      </c>
      <c r="Y14" s="55">
        <v>99</v>
      </c>
      <c r="Z14" s="55">
        <f t="shared" ref="Z14:Z21" si="9">ROUNDDOWN(I14,0)</f>
        <v>74</v>
      </c>
      <c r="AA14" s="55">
        <f t="shared" si="3"/>
        <v>228</v>
      </c>
      <c r="AB14" s="55">
        <v>301</v>
      </c>
      <c r="AC14" s="55">
        <v>98</v>
      </c>
      <c r="AD14" s="55">
        <f t="shared" si="5"/>
        <v>62</v>
      </c>
      <c r="AE14" s="55">
        <v>4</v>
      </c>
      <c r="AF14" s="57"/>
      <c r="AG14" s="57"/>
      <c r="AH14" s="57"/>
      <c r="AI14" s="57"/>
      <c r="AJ14" s="57"/>
      <c r="AK14" s="57"/>
    </row>
    <row r="15" spans="1:37" s="17" customFormat="1" ht="24.75" customHeight="1" x14ac:dyDescent="0.5">
      <c r="A15" s="11"/>
      <c r="B15" s="40" t="s">
        <v>14</v>
      </c>
      <c r="C15" s="48">
        <v>2131.4499999999998</v>
      </c>
      <c r="D15" s="38"/>
      <c r="E15" s="44">
        <v>258.45999999999998</v>
      </c>
      <c r="F15" s="38"/>
      <c r="G15" s="44">
        <v>255.67</v>
      </c>
      <c r="H15" s="38"/>
      <c r="I15" s="44">
        <v>198.75</v>
      </c>
      <c r="J15" s="38"/>
      <c r="K15" s="44">
        <v>422</v>
      </c>
      <c r="L15" s="1"/>
      <c r="M15" s="44">
        <v>513</v>
      </c>
      <c r="N15" s="46"/>
      <c r="O15" s="44">
        <v>253</v>
      </c>
      <c r="P15" s="1"/>
      <c r="Q15" s="44">
        <v>186.8</v>
      </c>
      <c r="R15" s="1"/>
      <c r="S15" s="44">
        <v>43.17</v>
      </c>
      <c r="T15" s="2"/>
      <c r="W15" s="55">
        <f t="shared" si="1"/>
        <v>2133</v>
      </c>
      <c r="X15" s="55">
        <f t="shared" si="7"/>
        <v>258</v>
      </c>
      <c r="Y15" s="55">
        <v>256</v>
      </c>
      <c r="Z15" s="55">
        <v>199</v>
      </c>
      <c r="AA15" s="55">
        <v>423</v>
      </c>
      <c r="AB15" s="55">
        <v>514</v>
      </c>
      <c r="AC15" s="55">
        <f t="shared" si="4"/>
        <v>253</v>
      </c>
      <c r="AD15" s="55">
        <v>187</v>
      </c>
      <c r="AE15" s="55">
        <f t="shared" si="6"/>
        <v>43</v>
      </c>
      <c r="AF15" s="57"/>
      <c r="AG15" s="57"/>
      <c r="AH15" s="57"/>
      <c r="AI15" s="57"/>
      <c r="AJ15" s="57"/>
      <c r="AK15" s="57"/>
    </row>
    <row r="16" spans="1:37" s="17" customFormat="1" ht="24.75" customHeight="1" x14ac:dyDescent="0.5">
      <c r="A16" s="11"/>
      <c r="B16" s="40" t="s">
        <v>15</v>
      </c>
      <c r="C16" s="48">
        <v>4322.84</v>
      </c>
      <c r="D16" s="38"/>
      <c r="E16" s="44">
        <v>475.22</v>
      </c>
      <c r="F16" s="38"/>
      <c r="G16" s="44">
        <v>404.48</v>
      </c>
      <c r="H16" s="38"/>
      <c r="I16" s="44">
        <v>255.15</v>
      </c>
      <c r="J16" s="38"/>
      <c r="K16" s="44">
        <v>860</v>
      </c>
      <c r="L16" s="1"/>
      <c r="M16" s="44">
        <v>1210.56</v>
      </c>
      <c r="N16" s="46"/>
      <c r="O16" s="44">
        <v>568.50900000000001</v>
      </c>
      <c r="P16" s="1"/>
      <c r="Q16" s="44">
        <v>420.1</v>
      </c>
      <c r="R16" s="1"/>
      <c r="S16" s="44">
        <v>129.24</v>
      </c>
      <c r="T16" s="2"/>
      <c r="W16" s="55">
        <f t="shared" si="1"/>
        <v>4321</v>
      </c>
      <c r="X16" s="55">
        <f t="shared" si="7"/>
        <v>475</v>
      </c>
      <c r="Y16" s="55">
        <v>403</v>
      </c>
      <c r="Z16" s="55">
        <f t="shared" si="9"/>
        <v>255</v>
      </c>
      <c r="AA16" s="55">
        <f t="shared" si="3"/>
        <v>860</v>
      </c>
      <c r="AB16" s="55">
        <v>1211</v>
      </c>
      <c r="AC16" s="55">
        <f t="shared" si="4"/>
        <v>568</v>
      </c>
      <c r="AD16" s="55">
        <f t="shared" si="5"/>
        <v>420</v>
      </c>
      <c r="AE16" s="55">
        <f t="shared" si="6"/>
        <v>129</v>
      </c>
      <c r="AF16" s="57"/>
      <c r="AG16" s="57"/>
      <c r="AH16" s="57"/>
      <c r="AI16" s="57"/>
      <c r="AJ16" s="57"/>
      <c r="AK16" s="57"/>
    </row>
    <row r="17" spans="1:37" s="17" customFormat="1" ht="24.75" customHeight="1" x14ac:dyDescent="0.5">
      <c r="A17" s="11"/>
      <c r="B17" s="40" t="s">
        <v>16</v>
      </c>
      <c r="C17" s="48">
        <v>6099.22</v>
      </c>
      <c r="D17" s="38"/>
      <c r="E17" s="44">
        <v>557.77</v>
      </c>
      <c r="F17" s="38"/>
      <c r="G17" s="44">
        <v>563.75</v>
      </c>
      <c r="H17" s="38"/>
      <c r="I17" s="44">
        <v>353.459</v>
      </c>
      <c r="J17" s="38"/>
      <c r="K17" s="44">
        <v>1280.06</v>
      </c>
      <c r="L17" s="1"/>
      <c r="M17" s="44">
        <v>1688.2</v>
      </c>
      <c r="N17" s="46"/>
      <c r="O17" s="44">
        <v>816.83</v>
      </c>
      <c r="P17" s="1"/>
      <c r="Q17" s="44">
        <v>665.74</v>
      </c>
      <c r="R17" s="1"/>
      <c r="S17" s="44">
        <v>172.52799999999999</v>
      </c>
      <c r="T17" s="2"/>
      <c r="W17" s="55">
        <f t="shared" si="1"/>
        <v>6100</v>
      </c>
      <c r="X17" s="55">
        <v>557</v>
      </c>
      <c r="Y17" s="55">
        <v>564</v>
      </c>
      <c r="Z17" s="55">
        <v>354</v>
      </c>
      <c r="AA17" s="55">
        <f t="shared" si="3"/>
        <v>1280</v>
      </c>
      <c r="AB17" s="55">
        <f t="shared" si="8"/>
        <v>1688</v>
      </c>
      <c r="AC17" s="55">
        <v>817</v>
      </c>
      <c r="AD17" s="55">
        <v>668</v>
      </c>
      <c r="AE17" s="55">
        <f t="shared" si="6"/>
        <v>172</v>
      </c>
      <c r="AF17" s="57"/>
      <c r="AG17" s="57"/>
      <c r="AH17" s="57"/>
      <c r="AI17" s="57"/>
      <c r="AJ17" s="57"/>
      <c r="AK17" s="57"/>
    </row>
    <row r="18" spans="1:37" s="17" customFormat="1" ht="24.75" customHeight="1" x14ac:dyDescent="0.5">
      <c r="A18" s="11"/>
      <c r="B18" s="40" t="s">
        <v>17</v>
      </c>
      <c r="C18" s="48">
        <v>9783.4719999999998</v>
      </c>
      <c r="D18" s="38"/>
      <c r="E18" s="44">
        <v>897.25</v>
      </c>
      <c r="F18" s="38"/>
      <c r="G18" s="44">
        <v>858.47500000000002</v>
      </c>
      <c r="H18" s="38"/>
      <c r="I18" s="44">
        <v>603.15</v>
      </c>
      <c r="J18" s="38"/>
      <c r="K18" s="44">
        <v>1912.81</v>
      </c>
      <c r="L18" s="1"/>
      <c r="M18" s="44">
        <v>2775.87</v>
      </c>
      <c r="N18" s="46"/>
      <c r="O18" s="44">
        <v>1293.19</v>
      </c>
      <c r="P18" s="1"/>
      <c r="Q18" s="44">
        <v>1180.5450000000001</v>
      </c>
      <c r="R18" s="1"/>
      <c r="S18" s="44">
        <v>261.52499999999998</v>
      </c>
      <c r="T18" s="2"/>
      <c r="W18" s="55">
        <f t="shared" si="1"/>
        <v>9782</v>
      </c>
      <c r="X18" s="55">
        <f t="shared" si="7"/>
        <v>897</v>
      </c>
      <c r="Y18" s="55">
        <v>859</v>
      </c>
      <c r="Z18" s="55">
        <f t="shared" si="9"/>
        <v>603</v>
      </c>
      <c r="AA18" s="55">
        <v>1913</v>
      </c>
      <c r="AB18" s="55">
        <v>2776</v>
      </c>
      <c r="AC18" s="55">
        <f t="shared" si="4"/>
        <v>1293</v>
      </c>
      <c r="AD18" s="55">
        <f t="shared" si="5"/>
        <v>1180</v>
      </c>
      <c r="AE18" s="55">
        <f t="shared" si="6"/>
        <v>261</v>
      </c>
      <c r="AF18" s="57"/>
      <c r="AG18" s="57"/>
      <c r="AH18" s="57"/>
      <c r="AI18" s="57"/>
      <c r="AJ18" s="57"/>
      <c r="AK18" s="57"/>
    </row>
    <row r="19" spans="1:37" s="17" customFormat="1" ht="24.75" customHeight="1" x14ac:dyDescent="0.5">
      <c r="A19" s="11"/>
      <c r="B19" s="40" t="s">
        <v>18</v>
      </c>
      <c r="C19" s="48">
        <v>9817.42</v>
      </c>
      <c r="D19" s="38"/>
      <c r="E19" s="44">
        <v>1053.05</v>
      </c>
      <c r="F19" s="38"/>
      <c r="G19" s="44">
        <v>866.07</v>
      </c>
      <c r="H19" s="38"/>
      <c r="I19" s="44">
        <v>562.51</v>
      </c>
      <c r="J19" s="38"/>
      <c r="K19" s="44">
        <v>1796.92</v>
      </c>
      <c r="L19" s="1"/>
      <c r="M19" s="44">
        <v>2753.87</v>
      </c>
      <c r="N19" s="46"/>
      <c r="O19" s="44">
        <v>1289.4680000000001</v>
      </c>
      <c r="P19" s="1"/>
      <c r="Q19" s="44">
        <v>1242.6099999999999</v>
      </c>
      <c r="R19" s="1"/>
      <c r="S19" s="44">
        <v>252.11</v>
      </c>
      <c r="T19" s="2"/>
      <c r="W19" s="55">
        <f t="shared" si="1"/>
        <v>9818</v>
      </c>
      <c r="X19" s="55">
        <f t="shared" si="7"/>
        <v>1053</v>
      </c>
      <c r="Y19" s="55">
        <f t="shared" si="2"/>
        <v>866</v>
      </c>
      <c r="Z19" s="55">
        <f t="shared" si="9"/>
        <v>562</v>
      </c>
      <c r="AA19" s="55">
        <v>1797</v>
      </c>
      <c r="AB19" s="55">
        <v>2754</v>
      </c>
      <c r="AC19" s="55">
        <v>1291</v>
      </c>
      <c r="AD19" s="55">
        <v>1243</v>
      </c>
      <c r="AE19" s="55">
        <f t="shared" si="6"/>
        <v>252</v>
      </c>
      <c r="AF19" s="57"/>
      <c r="AG19" s="57"/>
      <c r="AH19" s="57"/>
      <c r="AI19" s="57"/>
      <c r="AJ19" s="57"/>
      <c r="AK19" s="57"/>
    </row>
    <row r="20" spans="1:37" s="17" customFormat="1" ht="24.75" customHeight="1" x14ac:dyDescent="0.5">
      <c r="A20" s="11"/>
      <c r="B20" s="40" t="s">
        <v>19</v>
      </c>
      <c r="C20" s="48">
        <v>8852.4699999999993</v>
      </c>
      <c r="D20" s="38"/>
      <c r="E20" s="44">
        <v>875.5</v>
      </c>
      <c r="F20" s="38"/>
      <c r="G20" s="44">
        <v>708.14</v>
      </c>
      <c r="H20" s="38"/>
      <c r="I20" s="44">
        <v>479.08</v>
      </c>
      <c r="J20" s="38"/>
      <c r="K20" s="44">
        <v>1761.17</v>
      </c>
      <c r="L20" s="1"/>
      <c r="M20" s="44">
        <v>2412.46</v>
      </c>
      <c r="N20" s="46"/>
      <c r="O20" s="44">
        <v>1208.8900000000001</v>
      </c>
      <c r="P20" s="1"/>
      <c r="Q20" s="44">
        <v>1173.4680000000001</v>
      </c>
      <c r="R20" s="1"/>
      <c r="S20" s="44">
        <v>234.46</v>
      </c>
      <c r="T20" s="2"/>
      <c r="W20" s="55">
        <f t="shared" si="1"/>
        <v>8852</v>
      </c>
      <c r="X20" s="55">
        <f t="shared" si="7"/>
        <v>875</v>
      </c>
      <c r="Y20" s="55">
        <f t="shared" si="2"/>
        <v>708</v>
      </c>
      <c r="Z20" s="55">
        <f t="shared" si="9"/>
        <v>479</v>
      </c>
      <c r="AA20" s="55">
        <f t="shared" si="3"/>
        <v>1761</v>
      </c>
      <c r="AB20" s="55">
        <v>2411</v>
      </c>
      <c r="AC20" s="55">
        <v>1209</v>
      </c>
      <c r="AD20" s="55">
        <v>1174</v>
      </c>
      <c r="AE20" s="55">
        <v>235</v>
      </c>
      <c r="AF20" s="57"/>
      <c r="AG20" s="57"/>
      <c r="AH20" s="57"/>
      <c r="AI20" s="57"/>
      <c r="AJ20" s="57"/>
      <c r="AK20" s="57"/>
    </row>
    <row r="21" spans="1:37" s="17" customFormat="1" ht="24.75" customHeight="1" x14ac:dyDescent="0.5">
      <c r="A21" s="11"/>
      <c r="B21" s="40" t="s">
        <v>21</v>
      </c>
      <c r="C21" s="48">
        <v>6673.5479999999998</v>
      </c>
      <c r="D21" s="38"/>
      <c r="E21" s="44">
        <v>714.52</v>
      </c>
      <c r="F21" s="38"/>
      <c r="G21" s="44">
        <v>626.05999999999995</v>
      </c>
      <c r="H21" s="38"/>
      <c r="I21" s="44">
        <v>414.21</v>
      </c>
      <c r="J21" s="38"/>
      <c r="K21" s="44">
        <v>1281.4749999999999</v>
      </c>
      <c r="L21" s="1"/>
      <c r="M21" s="44">
        <v>1926.73</v>
      </c>
      <c r="N21" s="46"/>
      <c r="O21" s="44">
        <v>759.88</v>
      </c>
      <c r="P21" s="1"/>
      <c r="Q21" s="44">
        <v>796.9</v>
      </c>
      <c r="R21" s="1"/>
      <c r="S21" s="44">
        <v>154.04</v>
      </c>
      <c r="T21" s="2"/>
      <c r="W21" s="55">
        <f t="shared" si="1"/>
        <v>6674</v>
      </c>
      <c r="X21" s="55">
        <v>715</v>
      </c>
      <c r="Y21" s="55">
        <f t="shared" si="2"/>
        <v>626</v>
      </c>
      <c r="Z21" s="55">
        <f t="shared" si="9"/>
        <v>414</v>
      </c>
      <c r="AA21" s="55">
        <v>1282</v>
      </c>
      <c r="AB21" s="55">
        <v>1927</v>
      </c>
      <c r="AC21" s="55">
        <v>760</v>
      </c>
      <c r="AD21" s="55">
        <f t="shared" si="5"/>
        <v>796</v>
      </c>
      <c r="AE21" s="55">
        <f t="shared" si="6"/>
        <v>154</v>
      </c>
      <c r="AF21" s="57"/>
      <c r="AG21" s="57"/>
      <c r="AH21" s="57"/>
      <c r="AI21" s="57"/>
      <c r="AJ21" s="57"/>
      <c r="AK21" s="57"/>
    </row>
    <row r="22" spans="1:37" s="17" customFormat="1" ht="24.75" customHeight="1" x14ac:dyDescent="0.5">
      <c r="A22" s="11"/>
      <c r="B22" s="40" t="s">
        <v>20</v>
      </c>
      <c r="C22" s="48">
        <v>4557.5309999999999</v>
      </c>
      <c r="D22" s="38"/>
      <c r="E22" s="44">
        <v>531.35</v>
      </c>
      <c r="F22" s="38"/>
      <c r="G22" s="44">
        <v>444.06</v>
      </c>
      <c r="H22" s="38"/>
      <c r="I22" s="44">
        <v>283.89</v>
      </c>
      <c r="J22" s="38"/>
      <c r="K22" s="44">
        <v>862.51</v>
      </c>
      <c r="L22" s="1"/>
      <c r="M22" s="44">
        <v>1293.73</v>
      </c>
      <c r="N22" s="46"/>
      <c r="O22" s="44">
        <v>628.65</v>
      </c>
      <c r="P22" s="1"/>
      <c r="Q22" s="44">
        <v>444.15</v>
      </c>
      <c r="R22" s="1"/>
      <c r="S22" s="44">
        <v>69.38</v>
      </c>
      <c r="T22" s="2"/>
      <c r="W22" s="55">
        <f t="shared" si="1"/>
        <v>4559</v>
      </c>
      <c r="X22" s="55">
        <v>532</v>
      </c>
      <c r="Y22" s="55">
        <f t="shared" si="2"/>
        <v>444</v>
      </c>
      <c r="Z22" s="55">
        <v>284</v>
      </c>
      <c r="AA22" s="55">
        <f t="shared" si="3"/>
        <v>862</v>
      </c>
      <c r="AB22" s="55">
        <v>1294</v>
      </c>
      <c r="AC22" s="55">
        <v>629</v>
      </c>
      <c r="AD22" s="55">
        <f t="shared" si="5"/>
        <v>444</v>
      </c>
      <c r="AE22" s="55">
        <v>70</v>
      </c>
      <c r="AF22" s="57"/>
      <c r="AG22" s="57"/>
      <c r="AH22" s="57"/>
      <c r="AI22" s="57"/>
      <c r="AJ22" s="57"/>
      <c r="AK22" s="57"/>
    </row>
    <row r="23" spans="1:37" ht="24.75" customHeight="1" x14ac:dyDescent="0.5">
      <c r="A23" s="11"/>
      <c r="B23" s="40" t="s">
        <v>27</v>
      </c>
      <c r="C23" s="48">
        <v>5740.41</v>
      </c>
      <c r="D23" s="45"/>
      <c r="E23" s="44">
        <v>931.75</v>
      </c>
      <c r="F23" s="45"/>
      <c r="G23" s="44">
        <v>603.75</v>
      </c>
      <c r="H23" s="45"/>
      <c r="I23" s="44">
        <v>311.55</v>
      </c>
      <c r="J23" s="45"/>
      <c r="K23" s="44">
        <v>1220</v>
      </c>
      <c r="L23" s="1"/>
      <c r="M23" s="44">
        <v>1483</v>
      </c>
      <c r="N23" s="46"/>
      <c r="O23" s="44">
        <v>673.42</v>
      </c>
      <c r="P23" s="1"/>
      <c r="Q23" s="44">
        <v>442</v>
      </c>
      <c r="R23" s="1"/>
      <c r="S23" s="44">
        <v>74.069999999999993</v>
      </c>
      <c r="T23" s="2"/>
      <c r="W23" s="55">
        <f t="shared" si="1"/>
        <v>5740</v>
      </c>
      <c r="X23" s="55">
        <v>932</v>
      </c>
      <c r="Y23" s="55">
        <v>604</v>
      </c>
      <c r="Z23" s="55">
        <v>312</v>
      </c>
      <c r="AA23" s="55">
        <f t="shared" si="3"/>
        <v>1220</v>
      </c>
      <c r="AB23" s="55">
        <f t="shared" si="8"/>
        <v>1483</v>
      </c>
      <c r="AC23" s="55">
        <f t="shared" si="4"/>
        <v>673</v>
      </c>
      <c r="AD23" s="55">
        <f t="shared" si="5"/>
        <v>442</v>
      </c>
      <c r="AE23" s="55">
        <f t="shared" si="6"/>
        <v>74</v>
      </c>
    </row>
    <row r="24" spans="1:37" ht="37.5" customHeight="1" x14ac:dyDescent="0.45">
      <c r="T24" s="36">
        <v>119</v>
      </c>
    </row>
    <row r="25" spans="1:37" ht="12.75" customHeight="1" x14ac:dyDescent="0.45"/>
    <row r="26" spans="1:37" ht="21.75" x14ac:dyDescent="0.5">
      <c r="B26" s="6"/>
      <c r="X26" s="51">
        <v>6489</v>
      </c>
      <c r="Y26" s="51">
        <v>5497</v>
      </c>
      <c r="Z26" s="51">
        <v>3553</v>
      </c>
      <c r="AA26" s="51">
        <v>11704</v>
      </c>
      <c r="AB26" s="51">
        <v>16411</v>
      </c>
      <c r="AC26" s="51">
        <v>7616</v>
      </c>
      <c r="AD26" s="51">
        <v>6635</v>
      </c>
      <c r="AE26" s="51">
        <v>1395</v>
      </c>
      <c r="AF26" s="51">
        <f>SUM(X26:AE26)</f>
        <v>59300</v>
      </c>
    </row>
    <row r="27" spans="1:37" x14ac:dyDescent="0.45">
      <c r="X27" s="55">
        <f>SUM(X29:X40)</f>
        <v>6489</v>
      </c>
      <c r="Y27" s="55">
        <f t="shared" ref="Y27:AE27" si="10">SUM(Y29:Y40)</f>
        <v>5497</v>
      </c>
      <c r="Z27" s="55">
        <f t="shared" si="10"/>
        <v>3553</v>
      </c>
      <c r="AA27" s="55">
        <f t="shared" si="10"/>
        <v>11704</v>
      </c>
      <c r="AB27" s="55">
        <f t="shared" si="10"/>
        <v>16411</v>
      </c>
      <c r="AC27" s="55">
        <f t="shared" si="10"/>
        <v>7616</v>
      </c>
      <c r="AD27" s="55">
        <f t="shared" si="10"/>
        <v>6635</v>
      </c>
      <c r="AE27" s="55">
        <f t="shared" si="10"/>
        <v>1395</v>
      </c>
      <c r="AF27" s="55">
        <f>SUM(X27:AE27)</f>
        <v>59300</v>
      </c>
    </row>
    <row r="28" spans="1:37" x14ac:dyDescent="0.45">
      <c r="V28" s="55">
        <f>SUM(W29:W40)</f>
        <v>59300</v>
      </c>
      <c r="W28" s="55">
        <f>'ตาราง 18.1(ต่อ1)'!W9+'ตาราง 18.1(ต่อ2)'!W9</f>
        <v>59300</v>
      </c>
      <c r="X28" s="55">
        <f>'ตาราง 18.1(ต่อ1)'!X9+'ตาราง 18.1(ต่อ2)'!X9</f>
        <v>6489</v>
      </c>
      <c r="Y28" s="55">
        <f>'ตาราง 18.1(ต่อ1)'!Y9+'ตาราง 18.1(ต่อ2)'!Y9</f>
        <v>5497</v>
      </c>
      <c r="Z28" s="55">
        <f>'ตาราง 18.1(ต่อ1)'!Z9+'ตาราง 18.1(ต่อ2)'!Z9</f>
        <v>3553</v>
      </c>
      <c r="AA28" s="55">
        <f>'ตาราง 18.1(ต่อ1)'!AA9+'ตาราง 18.1(ต่อ2)'!AA9</f>
        <v>11704</v>
      </c>
      <c r="AB28" s="55">
        <f>'ตาราง 18.1(ต่อ1)'!AB9+'ตาราง 18.1(ต่อ2)'!AB9</f>
        <v>16411</v>
      </c>
      <c r="AC28" s="55">
        <f>'ตาราง 18.1(ต่อ1)'!AC9+'ตาราง 18.1(ต่อ2)'!AC9</f>
        <v>7616</v>
      </c>
      <c r="AD28" s="55">
        <f>'ตาราง 18.1(ต่อ1)'!AD9+'ตาราง 18.1(ต่อ2)'!AD9</f>
        <v>6635</v>
      </c>
      <c r="AE28" s="55">
        <f>'ตาราง 18.1(ต่อ1)'!AE9+'ตาราง 18.1(ต่อ2)'!AE9</f>
        <v>1395</v>
      </c>
      <c r="AF28" s="55">
        <f>SUM(X28:AE28)</f>
        <v>59300</v>
      </c>
    </row>
    <row r="29" spans="1:37" x14ac:dyDescent="0.45">
      <c r="V29" s="37"/>
      <c r="W29" s="55">
        <f>'ตาราง 18.1(ต่อ1)'!W10+'ตาราง 18.1(ต่อ2)'!W10</f>
        <v>42</v>
      </c>
      <c r="X29" s="55">
        <f>'ตาราง 18.1(ต่อ1)'!X10+'ตาราง 18.1(ต่อ2)'!X10</f>
        <v>0</v>
      </c>
      <c r="Y29" s="55">
        <f>'ตาราง 18.1(ต่อ1)'!Y10+'ตาราง 18.1(ต่อ2)'!Y10</f>
        <v>16</v>
      </c>
      <c r="Z29" s="55">
        <f>'ตาราง 18.1(ต่อ1)'!Z10+'ตาราง 18.1(ต่อ2)'!Z10</f>
        <v>0</v>
      </c>
      <c r="AA29" s="55">
        <f>'ตาราง 18.1(ต่อ1)'!AA10+'ตาราง 18.1(ต่อ2)'!AA10</f>
        <v>5</v>
      </c>
      <c r="AB29" s="55">
        <f>'ตาราง 18.1(ต่อ1)'!AB10+'ตาราง 18.1(ต่อ2)'!AB10</f>
        <v>8</v>
      </c>
      <c r="AC29" s="55">
        <f>'ตาราง 18.1(ต่อ1)'!AC10+'ตาราง 18.1(ต่อ2)'!AC10</f>
        <v>4</v>
      </c>
      <c r="AD29" s="55">
        <f>'ตาราง 18.1(ต่อ1)'!AD10+'ตาราง 18.1(ต่อ2)'!AD10</f>
        <v>8</v>
      </c>
      <c r="AE29" s="55">
        <f>'ตาราง 18.1(ต่อ1)'!AE10+'ตาราง 18.1(ต่อ2)'!AE10</f>
        <v>1</v>
      </c>
      <c r="AF29" s="55">
        <f t="shared" ref="AF29:AF40" si="11">SUM(X29:AE29)</f>
        <v>42</v>
      </c>
    </row>
    <row r="30" spans="1:37" x14ac:dyDescent="0.45">
      <c r="V30" s="37"/>
      <c r="W30" s="55">
        <f>'ตาราง 18.1(ต่อ1)'!W11+'ตาราง 18.1(ต่อ2)'!W11</f>
        <v>264</v>
      </c>
      <c r="X30" s="55">
        <f>'ตาราง 18.1(ต่อ1)'!X11+'ตาราง 18.1(ต่อ2)'!X11</f>
        <v>42</v>
      </c>
      <c r="Y30" s="55">
        <f>'ตาราง 18.1(ต่อ1)'!Y11+'ตาราง 18.1(ต่อ2)'!Y11</f>
        <v>51</v>
      </c>
      <c r="Z30" s="55">
        <f>'ตาราง 18.1(ต่อ1)'!Z11+'ตาราง 18.1(ต่อ2)'!Z11</f>
        <v>17</v>
      </c>
      <c r="AA30" s="55">
        <f>'ตาราง 18.1(ต่อ1)'!AA11+'ตาราง 18.1(ต่อ2)'!AA11</f>
        <v>74</v>
      </c>
      <c r="AB30" s="55">
        <f>'ตาราง 18.1(ต่อ1)'!AB11+'ตาราง 18.1(ต่อ2)'!AB11</f>
        <v>46</v>
      </c>
      <c r="AC30" s="55">
        <f>'ตาราง 18.1(ต่อ1)'!AC11+'ตาราง 18.1(ต่อ2)'!AC11</f>
        <v>22</v>
      </c>
      <c r="AD30" s="55">
        <f>'ตาราง 18.1(ต่อ1)'!AD11+'ตาราง 18.1(ต่อ2)'!AD11</f>
        <v>12</v>
      </c>
      <c r="AE30" s="55">
        <f>'ตาราง 18.1(ต่อ1)'!AE11+'ตาราง 18.1(ต่อ2)'!AE11</f>
        <v>0</v>
      </c>
      <c r="AF30" s="55">
        <f t="shared" si="11"/>
        <v>264</v>
      </c>
    </row>
    <row r="31" spans="1:37" x14ac:dyDescent="0.45">
      <c r="V31" s="37"/>
      <c r="W31" s="55">
        <f>'ตาราง 18.1(ต่อ1)'!W12+'ตาราง 18.1(ต่อ2)'!W12</f>
        <v>1017</v>
      </c>
      <c r="X31" s="55">
        <f>'ตาราง 18.1(ต่อ1)'!X12+'ตาราง 18.1(ต่อ2)'!X12</f>
        <v>152</v>
      </c>
      <c r="Y31" s="58">
        <v>100</v>
      </c>
      <c r="Z31" s="55">
        <f>'ตาราง 18.1(ต่อ1)'!Z12+'ตาราง 18.1(ต่อ2)'!Z12</f>
        <v>74</v>
      </c>
      <c r="AA31" s="55">
        <f>'ตาราง 18.1(ต่อ1)'!AA12+'ตาราง 18.1(ต่อ2)'!AA12</f>
        <v>228</v>
      </c>
      <c r="AB31" s="58">
        <v>299</v>
      </c>
      <c r="AC31" s="55">
        <f>'ตาราง 18.1(ต่อ1)'!AC12+'ตาราง 18.1(ต่อ2)'!AC12</f>
        <v>98</v>
      </c>
      <c r="AD31" s="55">
        <f>'ตาราง 18.1(ต่อ1)'!AD12+'ตาราง 18.1(ต่อ2)'!AD12</f>
        <v>62</v>
      </c>
      <c r="AE31" s="55">
        <f>'ตาราง 18.1(ต่อ1)'!AE12+'ตาราง 18.1(ต่อ2)'!AE12</f>
        <v>4</v>
      </c>
      <c r="AF31" s="55">
        <f>SUM(X31:AE31)</f>
        <v>1017</v>
      </c>
    </row>
    <row r="32" spans="1:37" x14ac:dyDescent="0.45">
      <c r="V32" s="37"/>
      <c r="W32" s="55">
        <f>'ตาราง 18.1(ต่อ1)'!W13+'ตาราง 18.1(ต่อ2)'!W13</f>
        <v>2131</v>
      </c>
      <c r="X32" s="55">
        <f>'ตาราง 18.1(ต่อ1)'!X13+'ตาราง 18.1(ต่อ2)'!X13</f>
        <v>258</v>
      </c>
      <c r="Y32" s="55">
        <f>'ตาราง 18.1(ต่อ1)'!Y13+'ตาราง 18.1(ต่อ2)'!Y13</f>
        <v>256</v>
      </c>
      <c r="Z32" s="55">
        <f>'ตาราง 18.1(ต่อ1)'!Z13+'ตาราง 18.1(ต่อ2)'!Z13</f>
        <v>199</v>
      </c>
      <c r="AA32" s="55">
        <f>'ตาราง 18.1(ต่อ1)'!AA13+'ตาราง 18.1(ต่อ2)'!AA13</f>
        <v>422</v>
      </c>
      <c r="AB32" s="58">
        <v>513</v>
      </c>
      <c r="AC32" s="55">
        <f>'ตาราง 18.1(ต่อ1)'!AC13+'ตาราง 18.1(ต่อ2)'!AC13</f>
        <v>253</v>
      </c>
      <c r="AD32" s="55">
        <f>'ตาราง 18.1(ต่อ1)'!AD13+'ตาราง 18.1(ต่อ2)'!AD13</f>
        <v>187</v>
      </c>
      <c r="AE32" s="55">
        <f>'ตาราง 18.1(ต่อ1)'!AE13+'ตาราง 18.1(ต่อ2)'!AE13</f>
        <v>43</v>
      </c>
      <c r="AF32" s="55">
        <f t="shared" si="11"/>
        <v>2131</v>
      </c>
    </row>
    <row r="33" spans="22:32" x14ac:dyDescent="0.45">
      <c r="V33" s="37"/>
      <c r="W33" s="55">
        <f>'ตาราง 18.1(ต่อ1)'!W14+'ตาราง 18.1(ต่อ2)'!W14</f>
        <v>4323</v>
      </c>
      <c r="X33" s="55">
        <f>'ตาราง 18.1(ต่อ1)'!X14+'ตาราง 18.1(ต่อ2)'!X14</f>
        <v>475</v>
      </c>
      <c r="Y33" s="55">
        <f>'ตาราง 18.1(ต่อ1)'!Y14+'ตาราง 18.1(ต่อ2)'!Y14</f>
        <v>404</v>
      </c>
      <c r="Z33" s="55">
        <f>'ตาราง 18.1(ต่อ1)'!Z14+'ตาราง 18.1(ต่อ2)'!Z14</f>
        <v>255</v>
      </c>
      <c r="AA33" s="55">
        <f>'ตาราง 18.1(ต่อ1)'!AA14+'ตาราง 18.1(ต่อ2)'!AA14</f>
        <v>860</v>
      </c>
      <c r="AB33" s="58">
        <v>1211</v>
      </c>
      <c r="AC33" s="55">
        <f>'ตาราง 18.1(ต่อ1)'!AC14+'ตาราง 18.1(ต่อ2)'!AC14</f>
        <v>569</v>
      </c>
      <c r="AD33" s="55">
        <f>'ตาราง 18.1(ต่อ1)'!AD14+'ตาราง 18.1(ต่อ2)'!AD14</f>
        <v>420</v>
      </c>
      <c r="AE33" s="55">
        <f>'ตาราง 18.1(ต่อ1)'!AE14+'ตาราง 18.1(ต่อ2)'!AE14</f>
        <v>129</v>
      </c>
      <c r="AF33" s="55">
        <f t="shared" si="11"/>
        <v>4323</v>
      </c>
    </row>
    <row r="34" spans="22:32" x14ac:dyDescent="0.45">
      <c r="V34" s="37"/>
      <c r="W34" s="55">
        <f>'ตาราง 18.1(ต่อ1)'!W15+'ตาราง 18.1(ต่อ2)'!W15</f>
        <v>6099</v>
      </c>
      <c r="X34" s="55">
        <f>'ตาราง 18.1(ต่อ1)'!X15+'ตาราง 18.1(ต่อ2)'!X15</f>
        <v>558</v>
      </c>
      <c r="Y34" s="55">
        <f>'ตาราง 18.1(ต่อ1)'!Y15+'ตาราง 18.1(ต่อ2)'!Y15</f>
        <v>564</v>
      </c>
      <c r="Z34" s="55">
        <f>'ตาราง 18.1(ต่อ1)'!Z15+'ตาราง 18.1(ต่อ2)'!Z15</f>
        <v>353</v>
      </c>
      <c r="AA34" s="55">
        <f>'ตาราง 18.1(ต่อ1)'!AA15+'ตาราง 18.1(ต่อ2)'!AA15</f>
        <v>1280</v>
      </c>
      <c r="AB34" s="55">
        <f>'ตาราง 18.1(ต่อ1)'!AB15+'ตาราง 18.1(ต่อ2)'!AB15</f>
        <v>1688</v>
      </c>
      <c r="AC34" s="55">
        <f>'ตาราง 18.1(ต่อ1)'!AC15+'ตาราง 18.1(ต่อ2)'!AC15</f>
        <v>817</v>
      </c>
      <c r="AD34" s="55">
        <f>'ตาราง 18.1(ต่อ1)'!AD15+'ตาราง 18.1(ต่อ2)'!AD15</f>
        <v>666</v>
      </c>
      <c r="AE34" s="55">
        <f>'ตาราง 18.1(ต่อ1)'!AE15+'ตาราง 18.1(ต่อ2)'!AE15</f>
        <v>173</v>
      </c>
      <c r="AF34" s="55">
        <f t="shared" si="11"/>
        <v>6099</v>
      </c>
    </row>
    <row r="35" spans="22:32" x14ac:dyDescent="0.45">
      <c r="V35" s="37"/>
      <c r="W35" s="55">
        <f>'ตาราง 18.1(ต่อ1)'!W16+'ตาราง 18.1(ต่อ2)'!W16</f>
        <v>9783</v>
      </c>
      <c r="X35" s="55">
        <f>'ตาราง 18.1(ต่อ1)'!X16+'ตาราง 18.1(ต่อ2)'!X16</f>
        <v>897</v>
      </c>
      <c r="Y35" s="55">
        <f>'ตาราง 18.1(ต่อ1)'!Y16+'ตาราง 18.1(ต่อ2)'!Y16</f>
        <v>858</v>
      </c>
      <c r="Z35" s="55">
        <f>'ตาราง 18.1(ต่อ1)'!Z16+'ตาราง 18.1(ต่อ2)'!Z16</f>
        <v>603</v>
      </c>
      <c r="AA35" s="55">
        <f>'ตาราง 18.1(ต่อ1)'!AA16+'ตาราง 18.1(ต่อ2)'!AA16</f>
        <v>1913</v>
      </c>
      <c r="AB35" s="55">
        <f>'ตาราง 18.1(ต่อ1)'!AB16+'ตาราง 18.1(ต่อ2)'!AB16</f>
        <v>2776</v>
      </c>
      <c r="AC35" s="55">
        <f>'ตาราง 18.1(ต่อ1)'!AC16+'ตาราง 18.1(ต่อ2)'!AC16</f>
        <v>1293</v>
      </c>
      <c r="AD35" s="55">
        <f>'ตาราง 18.1(ต่อ1)'!AD16+'ตาราง 18.1(ต่อ2)'!AD16</f>
        <v>1181</v>
      </c>
      <c r="AE35" s="55">
        <f>'ตาราง 18.1(ต่อ1)'!AE16+'ตาราง 18.1(ต่อ2)'!AE16</f>
        <v>262</v>
      </c>
      <c r="AF35" s="55">
        <f t="shared" si="11"/>
        <v>9783</v>
      </c>
    </row>
    <row r="36" spans="22:32" x14ac:dyDescent="0.45">
      <c r="V36" s="37"/>
      <c r="W36" s="55">
        <f>'ตาราง 18.1(ต่อ1)'!W17+'ตาราง 18.1(ต่อ2)'!W17</f>
        <v>9817</v>
      </c>
      <c r="X36" s="55">
        <f>'ตาราง 18.1(ต่อ1)'!X17+'ตาราง 18.1(ต่อ2)'!X17</f>
        <v>1053</v>
      </c>
      <c r="Y36" s="55">
        <f>'ตาราง 18.1(ต่อ1)'!Y17+'ตาราง 18.1(ต่อ2)'!Y17</f>
        <v>866</v>
      </c>
      <c r="Z36" s="55">
        <f>'ตาราง 18.1(ต่อ1)'!Z17+'ตาราง 18.1(ต่อ2)'!Z17</f>
        <v>563</v>
      </c>
      <c r="AA36" s="55">
        <f>'ตาราง 18.1(ต่อ1)'!AA17+'ตาราง 18.1(ต่อ2)'!AA17</f>
        <v>1797</v>
      </c>
      <c r="AB36" s="55">
        <f>'ตาราง 18.1(ต่อ1)'!AB17+'ตาราง 18.1(ต่อ2)'!AB17</f>
        <v>2754</v>
      </c>
      <c r="AC36" s="55">
        <f>'ตาราง 18.1(ต่อ1)'!AC17+'ตาราง 18.1(ต่อ2)'!AC17</f>
        <v>1289</v>
      </c>
      <c r="AD36" s="55">
        <f>'ตาราง 18.1(ต่อ1)'!AD17+'ตาราง 18.1(ต่อ2)'!AD17</f>
        <v>1243</v>
      </c>
      <c r="AE36" s="55">
        <f>'ตาราง 18.1(ต่อ1)'!AE17+'ตาราง 18.1(ต่อ2)'!AE17</f>
        <v>252</v>
      </c>
      <c r="AF36" s="55">
        <f t="shared" si="11"/>
        <v>9817</v>
      </c>
    </row>
    <row r="37" spans="22:32" ht="18.75" customHeight="1" x14ac:dyDescent="0.45">
      <c r="V37" s="37"/>
      <c r="W37" s="55">
        <f>'ตาราง 18.1(ต่อ1)'!W18+'ตาราง 18.1(ต่อ2)'!W18</f>
        <v>8852</v>
      </c>
      <c r="X37" s="55">
        <f>'ตาราง 18.1(ต่อ1)'!X18+'ตาราง 18.1(ต่อ2)'!X18</f>
        <v>876</v>
      </c>
      <c r="Y37" s="55">
        <f>'ตาราง 18.1(ต่อ1)'!Y18+'ตาราง 18.1(ต่อ2)'!Y18</f>
        <v>708</v>
      </c>
      <c r="Z37" s="55">
        <f>'ตาราง 18.1(ต่อ1)'!Z18+'ตาราง 18.1(ต่อ2)'!Z18</f>
        <v>479</v>
      </c>
      <c r="AA37" s="55">
        <f>'ตาราง 18.1(ต่อ1)'!AA18+'ตาราง 18.1(ต่อ2)'!AA18</f>
        <v>1761</v>
      </c>
      <c r="AB37" s="55">
        <f>'ตาราง 18.1(ต่อ1)'!AB18+'ตาราง 18.1(ต่อ2)'!AB18</f>
        <v>2412</v>
      </c>
      <c r="AC37" s="55">
        <f>'ตาราง 18.1(ต่อ1)'!AC18+'ตาราง 18.1(ต่อ2)'!AC18</f>
        <v>1209</v>
      </c>
      <c r="AD37" s="55">
        <f>'ตาราง 18.1(ต่อ1)'!AD18+'ตาราง 18.1(ต่อ2)'!AD18</f>
        <v>1173</v>
      </c>
      <c r="AE37" s="55">
        <f>'ตาราง 18.1(ต่อ1)'!AE18+'ตาราง 18.1(ต่อ2)'!AE18</f>
        <v>234</v>
      </c>
      <c r="AF37" s="55">
        <f t="shared" si="11"/>
        <v>8852</v>
      </c>
    </row>
    <row r="38" spans="22:32" x14ac:dyDescent="0.45">
      <c r="V38" s="37"/>
      <c r="W38" s="55">
        <f>'ตาราง 18.1(ต่อ1)'!W19+'ตาราง 18.1(ต่อ2)'!W19</f>
        <v>6674</v>
      </c>
      <c r="X38" s="55">
        <f>'ตาราง 18.1(ต่อ1)'!X19+'ตาราง 18.1(ต่อ2)'!X19</f>
        <v>715</v>
      </c>
      <c r="Y38" s="55">
        <f>'ตาราง 18.1(ต่อ1)'!Y19+'ตาราง 18.1(ต่อ2)'!Y19</f>
        <v>626</v>
      </c>
      <c r="Z38" s="55">
        <f>'ตาราง 18.1(ต่อ1)'!Z19+'ตาราง 18.1(ต่อ2)'!Z19</f>
        <v>414</v>
      </c>
      <c r="AA38" s="55">
        <f>'ตาราง 18.1(ต่อ1)'!AA19+'ตาราง 18.1(ต่อ2)'!AA19</f>
        <v>1281</v>
      </c>
      <c r="AB38" s="55">
        <f>'ตาราง 18.1(ต่อ1)'!AB19+'ตาราง 18.1(ต่อ2)'!AB19</f>
        <v>1927</v>
      </c>
      <c r="AC38" s="55">
        <f>'ตาราง 18.1(ต่อ1)'!AC19+'ตาราง 18.1(ต่อ2)'!AC19</f>
        <v>760</v>
      </c>
      <c r="AD38" s="55">
        <f>'ตาราง 18.1(ต่อ1)'!AD19+'ตาราง 18.1(ต่อ2)'!AD19</f>
        <v>797</v>
      </c>
      <c r="AE38" s="55">
        <f>'ตาราง 18.1(ต่อ1)'!AE19+'ตาราง 18.1(ต่อ2)'!AE19</f>
        <v>154</v>
      </c>
      <c r="AF38" s="55">
        <f t="shared" si="11"/>
        <v>6674</v>
      </c>
    </row>
    <row r="39" spans="22:32" x14ac:dyDescent="0.45">
      <c r="V39" s="37"/>
      <c r="W39" s="55">
        <f>'ตาราง 18.1(ต่อ1)'!W20+'ตาราง 18.1(ต่อ2)'!W20</f>
        <v>4558</v>
      </c>
      <c r="X39" s="55">
        <f>'ตาราง 18.1(ต่อ1)'!X20+'ตาราง 18.1(ต่อ2)'!X20</f>
        <v>531</v>
      </c>
      <c r="Y39" s="55">
        <f>'ตาราง 18.1(ต่อ1)'!Y20+'ตาราง 18.1(ต่อ2)'!Y20</f>
        <v>444</v>
      </c>
      <c r="Z39" s="55">
        <f>'ตาราง 18.1(ต่อ1)'!Z20+'ตาราง 18.1(ต่อ2)'!Z20</f>
        <v>284</v>
      </c>
      <c r="AA39" s="55">
        <f>'ตาราง 18.1(ต่อ1)'!AA20+'ตาราง 18.1(ต่อ2)'!AA20</f>
        <v>863</v>
      </c>
      <c r="AB39" s="55">
        <f>'ตาราง 18.1(ต่อ1)'!AB20+'ตาราง 18.1(ต่อ2)'!AB20</f>
        <v>1294</v>
      </c>
      <c r="AC39" s="55">
        <f>'ตาราง 18.1(ต่อ1)'!AC20+'ตาราง 18.1(ต่อ2)'!AC20</f>
        <v>629</v>
      </c>
      <c r="AD39" s="55">
        <f>'ตาราง 18.1(ต่อ1)'!AD20+'ตาราง 18.1(ต่อ2)'!AD20</f>
        <v>444</v>
      </c>
      <c r="AE39" s="55">
        <f>'ตาราง 18.1(ต่อ1)'!AE20+'ตาราง 18.1(ต่อ2)'!AE20</f>
        <v>69</v>
      </c>
      <c r="AF39" s="55">
        <f t="shared" si="11"/>
        <v>4558</v>
      </c>
    </row>
    <row r="40" spans="22:32" x14ac:dyDescent="0.45">
      <c r="V40" s="37"/>
      <c r="W40" s="55">
        <f>'ตาราง 18.1(ต่อ1)'!W21+'ตาราง 18.1(ต่อ2)'!W21</f>
        <v>5740</v>
      </c>
      <c r="X40" s="55">
        <f>'ตาราง 18.1(ต่อ1)'!X21+'ตาราง 18.1(ต่อ2)'!X21</f>
        <v>932</v>
      </c>
      <c r="Y40" s="55">
        <f>'ตาราง 18.1(ต่อ1)'!Y21+'ตาราง 18.1(ต่อ2)'!Y21</f>
        <v>604</v>
      </c>
      <c r="Z40" s="55">
        <f>'ตาราง 18.1(ต่อ1)'!Z21+'ตาราง 18.1(ต่อ2)'!Z21</f>
        <v>312</v>
      </c>
      <c r="AA40" s="55">
        <f>'ตาราง 18.1(ต่อ1)'!AA21+'ตาราง 18.1(ต่อ2)'!AA21</f>
        <v>1220</v>
      </c>
      <c r="AB40" s="55">
        <f>'ตาราง 18.1(ต่อ1)'!AB21+'ตาราง 18.1(ต่อ2)'!AB21</f>
        <v>1483</v>
      </c>
      <c r="AC40" s="55">
        <f>'ตาราง 18.1(ต่อ1)'!AC21+'ตาราง 18.1(ต่อ2)'!AC21</f>
        <v>673</v>
      </c>
      <c r="AD40" s="55">
        <f>'ตาราง 18.1(ต่อ1)'!AD21+'ตาราง 18.1(ต่อ2)'!AD21</f>
        <v>442</v>
      </c>
      <c r="AE40" s="55">
        <f>'ตาราง 18.1(ต่อ1)'!AE21+'ตาราง 18.1(ต่อ2)'!AE21</f>
        <v>74</v>
      </c>
      <c r="AF40" s="55">
        <f t="shared" si="11"/>
        <v>5740</v>
      </c>
    </row>
    <row r="41" spans="22:32" x14ac:dyDescent="0.45">
      <c r="W41" s="55"/>
      <c r="X41" s="55"/>
      <c r="Y41" s="55"/>
      <c r="Z41" s="55"/>
      <c r="AA41" s="55"/>
      <c r="AB41" s="55"/>
      <c r="AC41" s="55"/>
      <c r="AD41" s="55"/>
      <c r="AE41" s="55"/>
      <c r="AF41" s="55">
        <f>SUM(AF29:AF40)</f>
        <v>59300</v>
      </c>
    </row>
    <row r="42" spans="22:32" x14ac:dyDescent="0.45">
      <c r="W42" s="55"/>
      <c r="X42" s="55"/>
      <c r="Y42" s="55"/>
      <c r="Z42" s="55"/>
      <c r="AA42" s="55"/>
      <c r="AB42" s="55"/>
      <c r="AC42" s="55"/>
      <c r="AD42" s="55"/>
      <c r="AE42" s="55"/>
    </row>
    <row r="43" spans="22:32" x14ac:dyDescent="0.45">
      <c r="W43" s="55"/>
      <c r="X43" s="55"/>
      <c r="Y43" s="55"/>
      <c r="Z43" s="55"/>
      <c r="AA43" s="55"/>
      <c r="AB43" s="55"/>
      <c r="AC43" s="55"/>
      <c r="AD43" s="55"/>
      <c r="AE43" s="55"/>
    </row>
    <row r="44" spans="22:32" x14ac:dyDescent="0.45">
      <c r="W44" s="55"/>
      <c r="X44" s="55"/>
      <c r="Y44" s="55"/>
      <c r="Z44" s="55"/>
      <c r="AA44" s="55"/>
      <c r="AB44" s="55"/>
      <c r="AC44" s="55"/>
      <c r="AD44" s="55"/>
      <c r="AE44" s="55"/>
    </row>
    <row r="45" spans="22:32" x14ac:dyDescent="0.45">
      <c r="W45" s="55"/>
      <c r="X45" s="55"/>
      <c r="Y45" s="55"/>
      <c r="Z45" s="55"/>
      <c r="AA45" s="55"/>
      <c r="AB45" s="55"/>
      <c r="AC45" s="55"/>
      <c r="AD45" s="55"/>
      <c r="AE45" s="55"/>
    </row>
    <row r="50" ht="21" customHeight="1" x14ac:dyDescent="0.45"/>
    <row r="51" ht="18.75" customHeight="1" x14ac:dyDescent="0.45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defaultGridColor="0" colorId="12" zoomScale="90" zoomScaleNormal="90" workbookViewId="0">
      <selection activeCell="O20" sqref="O20"/>
    </sheetView>
  </sheetViews>
  <sheetFormatPr defaultRowHeight="18.75" x14ac:dyDescent="0.45"/>
  <cols>
    <col min="1" max="1" width="4.33203125" style="3" customWidth="1"/>
    <col min="2" max="2" width="25.83203125" style="3" customWidth="1"/>
    <col min="3" max="3" width="10.6640625" style="3" customWidth="1"/>
    <col min="4" max="4" width="4.33203125" style="3" customWidth="1"/>
    <col min="5" max="5" width="10.6640625" style="3" customWidth="1"/>
    <col min="6" max="6" width="6.6640625" style="3" customWidth="1"/>
    <col min="7" max="7" width="8.83203125" style="3" customWidth="1"/>
    <col min="8" max="8" width="5" style="3" customWidth="1"/>
    <col min="9" max="9" width="10.33203125" style="3" customWidth="1"/>
    <col min="10" max="10" width="5.1640625" style="3" customWidth="1"/>
    <col min="11" max="11" width="10" style="3" customWidth="1"/>
    <col min="12" max="12" width="4.6640625" style="3" customWidth="1"/>
    <col min="13" max="13" width="10.33203125" style="3" customWidth="1"/>
    <col min="14" max="14" width="4" style="3" customWidth="1"/>
    <col min="15" max="15" width="9.5" style="3" customWidth="1"/>
    <col min="16" max="16" width="5.1640625" style="3" customWidth="1"/>
    <col min="17" max="17" width="9.5" style="3" customWidth="1"/>
    <col min="18" max="18" width="3.83203125" style="3" customWidth="1"/>
    <col min="19" max="19" width="10.1640625" style="3" customWidth="1"/>
    <col min="20" max="20" width="5" style="3" customWidth="1"/>
    <col min="21" max="21" width="4" style="3" customWidth="1"/>
    <col min="22" max="22" width="9.33203125" style="3"/>
    <col min="23" max="32" width="9.33203125" style="51"/>
    <col min="33" max="16384" width="9.33203125" style="3"/>
  </cols>
  <sheetData>
    <row r="1" spans="1:32" ht="21" customHeight="1" x14ac:dyDescent="0.45">
      <c r="T1" s="29">
        <v>120</v>
      </c>
    </row>
    <row r="2" spans="1:32" s="6" customFormat="1" ht="21.95" customHeight="1" x14ac:dyDescent="0.55000000000000004">
      <c r="A2" s="7"/>
      <c r="B2" s="7" t="s">
        <v>29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s="6" customFormat="1" ht="21.95" customHeight="1" x14ac:dyDescent="0.55000000000000004">
      <c r="A3" s="7"/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3"/>
      <c r="T3" s="3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s="6" customFormat="1" ht="5.0999999999999996" customHeight="1" x14ac:dyDescent="0.5">
      <c r="A4" s="18"/>
      <c r="B4" s="1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s="23" customFormat="1" ht="24.95" customHeight="1" x14ac:dyDescent="0.5">
      <c r="A5" s="69" t="s">
        <v>24</v>
      </c>
      <c r="B5" s="70"/>
      <c r="C5" s="63" t="s">
        <v>23</v>
      </c>
      <c r="D5" s="64"/>
      <c r="E5" s="80" t="s">
        <v>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23" customFormat="1" ht="24.95" customHeight="1" x14ac:dyDescent="0.5">
      <c r="A6" s="71"/>
      <c r="B6" s="72"/>
      <c r="C6" s="65"/>
      <c r="D6" s="66"/>
      <c r="E6" s="63" t="s">
        <v>10</v>
      </c>
      <c r="F6" s="76"/>
      <c r="G6" s="75" t="s">
        <v>0</v>
      </c>
      <c r="H6" s="76"/>
      <c r="I6" s="75" t="s">
        <v>1</v>
      </c>
      <c r="J6" s="76"/>
      <c r="K6" s="75" t="s">
        <v>2</v>
      </c>
      <c r="L6" s="76"/>
      <c r="M6" s="75" t="s">
        <v>3</v>
      </c>
      <c r="N6" s="76"/>
      <c r="O6" s="75" t="s">
        <v>4</v>
      </c>
      <c r="P6" s="76"/>
      <c r="Q6" s="75" t="s">
        <v>5</v>
      </c>
      <c r="R6" s="76"/>
      <c r="S6" s="61" t="s">
        <v>22</v>
      </c>
      <c r="T6" s="61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23" customFormat="1" ht="24.95" customHeight="1" x14ac:dyDescent="0.5">
      <c r="A7" s="73"/>
      <c r="B7" s="74"/>
      <c r="C7" s="67"/>
      <c r="D7" s="68"/>
      <c r="E7" s="79"/>
      <c r="F7" s="78"/>
      <c r="G7" s="77"/>
      <c r="H7" s="78"/>
      <c r="I7" s="77"/>
      <c r="J7" s="78"/>
      <c r="K7" s="77"/>
      <c r="L7" s="78"/>
      <c r="M7" s="77"/>
      <c r="N7" s="78"/>
      <c r="O7" s="77"/>
      <c r="P7" s="78"/>
      <c r="Q7" s="77"/>
      <c r="R7" s="78"/>
      <c r="S7" s="62" t="s">
        <v>26</v>
      </c>
      <c r="T7" s="62"/>
      <c r="U7" s="24"/>
      <c r="V7" s="24"/>
      <c r="W7" s="60"/>
      <c r="X7" s="60"/>
      <c r="Y7" s="59"/>
      <c r="Z7" s="59"/>
      <c r="AA7" s="59"/>
      <c r="AB7" s="59"/>
      <c r="AC7" s="59"/>
      <c r="AD7" s="59"/>
      <c r="AE7" s="59"/>
      <c r="AF7" s="59"/>
    </row>
    <row r="8" spans="1:32" s="6" customFormat="1" ht="5.0999999999999996" customHeight="1" x14ac:dyDescent="0.5">
      <c r="A8" s="12"/>
      <c r="B8" s="20"/>
      <c r="C8" s="13"/>
      <c r="D8" s="13"/>
      <c r="E8" s="13"/>
      <c r="F8" s="13"/>
      <c r="G8" s="14"/>
      <c r="H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  <c r="U8" s="16"/>
      <c r="V8" s="16"/>
      <c r="W8" s="56"/>
      <c r="X8" s="56"/>
      <c r="Y8" s="52"/>
      <c r="Z8" s="52"/>
      <c r="AA8" s="52"/>
      <c r="AB8" s="52"/>
      <c r="AC8" s="52"/>
      <c r="AD8" s="52"/>
      <c r="AE8" s="52"/>
      <c r="AF8" s="52"/>
    </row>
    <row r="9" spans="1:32" ht="25.5" customHeight="1" x14ac:dyDescent="0.5">
      <c r="A9" s="15" t="s">
        <v>8</v>
      </c>
      <c r="B9" s="28"/>
      <c r="C9" s="47">
        <v>37228.870000000003</v>
      </c>
      <c r="D9" s="42"/>
      <c r="E9" s="41">
        <v>3432.81</v>
      </c>
      <c r="F9" s="42"/>
      <c r="G9" s="41">
        <v>3149.99</v>
      </c>
      <c r="H9" s="42"/>
      <c r="I9" s="41">
        <v>2072.73</v>
      </c>
      <c r="J9" s="42"/>
      <c r="K9" s="41">
        <v>7157.63</v>
      </c>
      <c r="L9" s="32"/>
      <c r="M9" s="41">
        <v>10604.451999999999</v>
      </c>
      <c r="N9" s="43"/>
      <c r="O9" s="41">
        <v>5184.34</v>
      </c>
      <c r="P9" s="32"/>
      <c r="Q9" s="41">
        <v>4635.4399999999996</v>
      </c>
      <c r="R9" s="32"/>
      <c r="S9" s="41">
        <v>992.41</v>
      </c>
      <c r="T9" s="33"/>
      <c r="U9" s="25"/>
      <c r="V9" s="25"/>
      <c r="W9" s="53">
        <f t="shared" ref="W9:AE9" si="0">SUM(W10:W21)</f>
        <v>37229</v>
      </c>
      <c r="X9" s="53">
        <f t="shared" si="0"/>
        <v>3433</v>
      </c>
      <c r="Y9" s="53">
        <f t="shared" si="0"/>
        <v>3150</v>
      </c>
      <c r="Z9" s="53">
        <f t="shared" si="0"/>
        <v>2073</v>
      </c>
      <c r="AA9" s="53">
        <f t="shared" si="0"/>
        <v>7158</v>
      </c>
      <c r="AB9" s="53">
        <f t="shared" si="0"/>
        <v>10604</v>
      </c>
      <c r="AC9" s="53">
        <f t="shared" si="0"/>
        <v>5184</v>
      </c>
      <c r="AD9" s="53">
        <f t="shared" si="0"/>
        <v>4635</v>
      </c>
      <c r="AE9" s="53">
        <f t="shared" si="0"/>
        <v>992</v>
      </c>
      <c r="AF9" s="55">
        <f>SUM(X9:AE9)</f>
        <v>37229</v>
      </c>
    </row>
    <row r="10" spans="1:32" s="16" customFormat="1" ht="25.5" customHeight="1" x14ac:dyDescent="0.5">
      <c r="B10" s="21" t="s">
        <v>11</v>
      </c>
      <c r="C10" s="48">
        <v>9.36</v>
      </c>
      <c r="D10" s="38"/>
      <c r="E10" s="49" t="s">
        <v>28</v>
      </c>
      <c r="F10" s="38"/>
      <c r="G10" s="44">
        <v>4</v>
      </c>
      <c r="H10" s="38"/>
      <c r="I10" s="49" t="s">
        <v>28</v>
      </c>
      <c r="J10" s="38"/>
      <c r="K10" s="44">
        <v>1.25</v>
      </c>
      <c r="L10" s="1"/>
      <c r="M10" s="44" t="s">
        <v>28</v>
      </c>
      <c r="N10" s="46"/>
      <c r="O10" s="44" t="s">
        <v>28</v>
      </c>
      <c r="P10" s="1"/>
      <c r="Q10" s="44">
        <v>4.1100000000000003</v>
      </c>
      <c r="R10" s="1"/>
      <c r="S10" s="49" t="s">
        <v>36</v>
      </c>
      <c r="T10" s="2"/>
      <c r="U10" s="17"/>
      <c r="V10" s="17"/>
      <c r="W10" s="55">
        <f>SUM(X10:AE10)</f>
        <v>9</v>
      </c>
      <c r="X10" s="55">
        <v>0</v>
      </c>
      <c r="Y10" s="55">
        <f t="shared" ref="Y10:Y20" si="1">ROUNDDOWN(G10,0)</f>
        <v>4</v>
      </c>
      <c r="Z10" s="55">
        <v>0</v>
      </c>
      <c r="AA10" s="55">
        <f t="shared" ref="AA10:AA17" si="2">ROUNDDOWN(K10,0)</f>
        <v>1</v>
      </c>
      <c r="AB10" s="55">
        <v>0</v>
      </c>
      <c r="AC10" s="55">
        <v>0</v>
      </c>
      <c r="AD10" s="55">
        <f t="shared" ref="AD10:AD18" si="3">ROUNDDOWN(Q10,0)</f>
        <v>4</v>
      </c>
      <c r="AE10" s="55">
        <v>0</v>
      </c>
      <c r="AF10" s="56"/>
    </row>
    <row r="11" spans="1:32" s="16" customFormat="1" ht="25.5" customHeight="1" x14ac:dyDescent="0.5">
      <c r="B11" s="21" t="s">
        <v>12</v>
      </c>
      <c r="C11" s="48">
        <v>143.74</v>
      </c>
      <c r="D11" s="38"/>
      <c r="E11" s="44">
        <v>27.8</v>
      </c>
      <c r="F11" s="38"/>
      <c r="G11" s="44">
        <v>27.463999999999999</v>
      </c>
      <c r="H11" s="38"/>
      <c r="I11" s="44">
        <v>12.75</v>
      </c>
      <c r="J11" s="38"/>
      <c r="K11" s="44">
        <v>33.75</v>
      </c>
      <c r="L11" s="1"/>
      <c r="M11" s="44">
        <v>21.23</v>
      </c>
      <c r="N11" s="46"/>
      <c r="O11" s="44">
        <v>13.02</v>
      </c>
      <c r="P11" s="1"/>
      <c r="Q11" s="44">
        <v>7.55</v>
      </c>
      <c r="R11" s="1"/>
      <c r="S11" s="49" t="s">
        <v>36</v>
      </c>
      <c r="T11" s="2"/>
      <c r="U11" s="17"/>
      <c r="V11" s="17"/>
      <c r="W11" s="55">
        <f t="shared" ref="W11:W21" si="4">SUM(X11:AE11)</f>
        <v>144</v>
      </c>
      <c r="X11" s="55">
        <v>28</v>
      </c>
      <c r="Y11" s="55">
        <v>27</v>
      </c>
      <c r="Z11" s="55">
        <v>13</v>
      </c>
      <c r="AA11" s="55">
        <v>34</v>
      </c>
      <c r="AB11" s="55">
        <f t="shared" ref="AB11:AB20" si="5">ROUNDDOWN(M11,0)</f>
        <v>21</v>
      </c>
      <c r="AC11" s="55">
        <f t="shared" ref="AC11:AC21" si="6">ROUNDDOWN(O11,0)</f>
        <v>13</v>
      </c>
      <c r="AD11" s="55">
        <v>8</v>
      </c>
      <c r="AE11" s="55">
        <v>0</v>
      </c>
      <c r="AF11" s="56"/>
    </row>
    <row r="12" spans="1:32" s="17" customFormat="1" ht="25.5" customHeight="1" x14ac:dyDescent="0.5">
      <c r="A12" s="16"/>
      <c r="B12" s="21" t="s">
        <v>13</v>
      </c>
      <c r="C12" s="48">
        <v>619.01</v>
      </c>
      <c r="D12" s="38"/>
      <c r="E12" s="44">
        <v>82.85</v>
      </c>
      <c r="F12" s="38"/>
      <c r="G12" s="44">
        <v>58</v>
      </c>
      <c r="H12" s="38"/>
      <c r="I12" s="44">
        <v>54.15</v>
      </c>
      <c r="J12" s="38"/>
      <c r="K12" s="44">
        <v>128.13</v>
      </c>
      <c r="L12" s="1"/>
      <c r="M12" s="44">
        <v>183</v>
      </c>
      <c r="N12" s="46"/>
      <c r="O12" s="44">
        <v>58.83</v>
      </c>
      <c r="P12" s="1"/>
      <c r="Q12" s="44">
        <v>49.75</v>
      </c>
      <c r="R12" s="1"/>
      <c r="S12" s="44">
        <v>3.9</v>
      </c>
      <c r="T12" s="2"/>
      <c r="W12" s="55">
        <f t="shared" si="4"/>
        <v>619</v>
      </c>
      <c r="X12" s="55">
        <v>83</v>
      </c>
      <c r="Y12" s="55">
        <f>ROUNDDOWN(G12,0)</f>
        <v>58</v>
      </c>
      <c r="Z12" s="55">
        <f t="shared" ref="Z12:Z20" si="7">ROUNDDOWN(I12,0)</f>
        <v>54</v>
      </c>
      <c r="AA12" s="55">
        <f t="shared" si="2"/>
        <v>128</v>
      </c>
      <c r="AB12" s="55">
        <f t="shared" si="5"/>
        <v>183</v>
      </c>
      <c r="AC12" s="55">
        <v>59</v>
      </c>
      <c r="AD12" s="55">
        <v>50</v>
      </c>
      <c r="AE12" s="55">
        <v>4</v>
      </c>
      <c r="AF12" s="57"/>
    </row>
    <row r="13" spans="1:32" s="17" customFormat="1" ht="25.5" customHeight="1" x14ac:dyDescent="0.5">
      <c r="A13" s="16"/>
      <c r="B13" s="21" t="s">
        <v>14</v>
      </c>
      <c r="C13" s="48">
        <v>1240.3</v>
      </c>
      <c r="D13" s="38"/>
      <c r="E13" s="44">
        <v>135.97</v>
      </c>
      <c r="F13" s="38"/>
      <c r="G13" s="44">
        <v>132.53299999999999</v>
      </c>
      <c r="H13" s="38"/>
      <c r="I13" s="44">
        <v>115.18</v>
      </c>
      <c r="J13" s="38"/>
      <c r="K13" s="44">
        <v>221.42</v>
      </c>
      <c r="L13" s="1"/>
      <c r="M13" s="44">
        <v>303.24</v>
      </c>
      <c r="N13" s="46"/>
      <c r="O13" s="44">
        <v>159.9</v>
      </c>
      <c r="P13" s="1"/>
      <c r="Q13" s="44">
        <v>146.25</v>
      </c>
      <c r="R13" s="1"/>
      <c r="S13" s="44">
        <v>26.01</v>
      </c>
      <c r="T13" s="2"/>
      <c r="W13" s="55">
        <f t="shared" si="4"/>
        <v>1240</v>
      </c>
      <c r="X13" s="55">
        <v>136</v>
      </c>
      <c r="Y13" s="55">
        <v>133</v>
      </c>
      <c r="Z13" s="55">
        <f t="shared" si="7"/>
        <v>115</v>
      </c>
      <c r="AA13" s="55">
        <f t="shared" si="2"/>
        <v>221</v>
      </c>
      <c r="AB13" s="55">
        <f t="shared" si="5"/>
        <v>303</v>
      </c>
      <c r="AC13" s="55">
        <v>160</v>
      </c>
      <c r="AD13" s="55">
        <f t="shared" si="3"/>
        <v>146</v>
      </c>
      <c r="AE13" s="55">
        <f t="shared" ref="AE13:AE21" si="8">ROUNDDOWN(S13,0)</f>
        <v>26</v>
      </c>
      <c r="AF13" s="57"/>
    </row>
    <row r="14" spans="1:32" s="17" customFormat="1" ht="25.5" customHeight="1" x14ac:dyDescent="0.5">
      <c r="A14" s="16"/>
      <c r="B14" s="21" t="s">
        <v>15</v>
      </c>
      <c r="C14" s="48">
        <v>2560.23</v>
      </c>
      <c r="D14" s="38"/>
      <c r="E14" s="44">
        <v>212.46299999999999</v>
      </c>
      <c r="F14" s="38"/>
      <c r="G14" s="44">
        <v>248.11</v>
      </c>
      <c r="H14" s="38"/>
      <c r="I14" s="44">
        <v>139.22</v>
      </c>
      <c r="J14" s="38"/>
      <c r="K14" s="44">
        <v>527.66999999999996</v>
      </c>
      <c r="L14" s="1"/>
      <c r="M14" s="44">
        <v>741.91</v>
      </c>
      <c r="N14" s="46"/>
      <c r="O14" s="44">
        <v>363.53</v>
      </c>
      <c r="P14" s="1"/>
      <c r="Q14" s="44">
        <v>242.32</v>
      </c>
      <c r="R14" s="1"/>
      <c r="S14" s="44">
        <v>84.84</v>
      </c>
      <c r="T14" s="2"/>
      <c r="W14" s="55">
        <f t="shared" si="4"/>
        <v>2560</v>
      </c>
      <c r="X14" s="55">
        <v>212</v>
      </c>
      <c r="Y14" s="55">
        <f t="shared" si="1"/>
        <v>248</v>
      </c>
      <c r="Z14" s="55">
        <f t="shared" si="7"/>
        <v>139</v>
      </c>
      <c r="AA14" s="55">
        <v>528</v>
      </c>
      <c r="AB14" s="55">
        <v>742</v>
      </c>
      <c r="AC14" s="55">
        <v>364</v>
      </c>
      <c r="AD14" s="55">
        <f t="shared" si="3"/>
        <v>242</v>
      </c>
      <c r="AE14" s="55">
        <v>85</v>
      </c>
      <c r="AF14" s="57"/>
    </row>
    <row r="15" spans="1:32" s="17" customFormat="1" ht="25.5" customHeight="1" x14ac:dyDescent="0.5">
      <c r="A15" s="16"/>
      <c r="B15" s="21" t="s">
        <v>16</v>
      </c>
      <c r="C15" s="48">
        <v>3681.08</v>
      </c>
      <c r="D15" s="38"/>
      <c r="E15" s="44">
        <v>278.52600000000001</v>
      </c>
      <c r="F15" s="38"/>
      <c r="G15" s="44">
        <v>319.66000000000003</v>
      </c>
      <c r="H15" s="38"/>
      <c r="I15" s="44">
        <v>200.32</v>
      </c>
      <c r="J15" s="38"/>
      <c r="K15" s="44">
        <v>777.71</v>
      </c>
      <c r="L15" s="1"/>
      <c r="M15" s="44">
        <v>1006.79</v>
      </c>
      <c r="N15" s="46"/>
      <c r="O15" s="44">
        <v>514.33000000000004</v>
      </c>
      <c r="P15" s="1"/>
      <c r="Q15" s="44">
        <v>467.48</v>
      </c>
      <c r="R15" s="1"/>
      <c r="S15" s="44">
        <v>115.53</v>
      </c>
      <c r="T15" s="2"/>
      <c r="W15" s="55">
        <f t="shared" si="4"/>
        <v>3681</v>
      </c>
      <c r="X15" s="55">
        <v>279</v>
      </c>
      <c r="Y15" s="55">
        <v>320</v>
      </c>
      <c r="Z15" s="55">
        <f t="shared" si="7"/>
        <v>200</v>
      </c>
      <c r="AA15" s="55">
        <v>778</v>
      </c>
      <c r="AB15" s="55">
        <v>1007</v>
      </c>
      <c r="AC15" s="55">
        <f t="shared" si="6"/>
        <v>514</v>
      </c>
      <c r="AD15" s="55">
        <v>467</v>
      </c>
      <c r="AE15" s="55">
        <v>116</v>
      </c>
      <c r="AF15" s="57"/>
    </row>
    <row r="16" spans="1:32" s="17" customFormat="1" ht="25.5" customHeight="1" x14ac:dyDescent="0.5">
      <c r="A16" s="16"/>
      <c r="B16" s="21" t="s">
        <v>17</v>
      </c>
      <c r="C16" s="48">
        <v>6092.4</v>
      </c>
      <c r="D16" s="38"/>
      <c r="E16" s="44">
        <v>476.48099999999999</v>
      </c>
      <c r="F16" s="38"/>
      <c r="G16" s="44">
        <v>470.41</v>
      </c>
      <c r="H16" s="38"/>
      <c r="I16" s="44">
        <v>348.9</v>
      </c>
      <c r="J16" s="38"/>
      <c r="K16" s="44">
        <v>1170.6199999999999</v>
      </c>
      <c r="L16" s="1"/>
      <c r="M16" s="44">
        <v>1791.29</v>
      </c>
      <c r="N16" s="46"/>
      <c r="O16" s="44">
        <v>803.9</v>
      </c>
      <c r="P16" s="1"/>
      <c r="Q16" s="44">
        <v>847.8</v>
      </c>
      <c r="R16" s="1"/>
      <c r="S16" s="44">
        <v>182.67</v>
      </c>
      <c r="T16" s="2"/>
      <c r="W16" s="55">
        <f t="shared" si="4"/>
        <v>6092</v>
      </c>
      <c r="X16" s="55">
        <v>476</v>
      </c>
      <c r="Y16" s="55">
        <f t="shared" si="1"/>
        <v>470</v>
      </c>
      <c r="Z16" s="55">
        <v>349</v>
      </c>
      <c r="AA16" s="55">
        <v>1171</v>
      </c>
      <c r="AB16" s="55">
        <f t="shared" si="5"/>
        <v>1791</v>
      </c>
      <c r="AC16" s="55">
        <v>804</v>
      </c>
      <c r="AD16" s="55">
        <v>848</v>
      </c>
      <c r="AE16" s="55">
        <v>183</v>
      </c>
      <c r="AF16" s="57"/>
    </row>
    <row r="17" spans="1:32" s="17" customFormat="1" ht="25.5" customHeight="1" x14ac:dyDescent="0.5">
      <c r="A17" s="16"/>
      <c r="B17" s="21" t="s">
        <v>18</v>
      </c>
      <c r="C17" s="48">
        <v>6084.32</v>
      </c>
      <c r="D17" s="38"/>
      <c r="E17" s="44">
        <v>577.80999999999995</v>
      </c>
      <c r="F17" s="38"/>
      <c r="G17" s="44">
        <v>488.02</v>
      </c>
      <c r="H17" s="38"/>
      <c r="I17" s="44">
        <v>344.53800000000001</v>
      </c>
      <c r="J17" s="38"/>
      <c r="K17" s="44">
        <v>1042.1099999999999</v>
      </c>
      <c r="L17" s="1"/>
      <c r="M17" s="44">
        <v>1716.51</v>
      </c>
      <c r="N17" s="46"/>
      <c r="O17" s="44">
        <v>903.35</v>
      </c>
      <c r="P17" s="1"/>
      <c r="Q17" s="44">
        <v>844.69</v>
      </c>
      <c r="R17" s="1"/>
      <c r="S17" s="44">
        <v>166.45</v>
      </c>
      <c r="T17" s="2"/>
      <c r="W17" s="55">
        <f t="shared" si="4"/>
        <v>6084</v>
      </c>
      <c r="X17" s="55">
        <v>578</v>
      </c>
      <c r="Y17" s="55">
        <f t="shared" si="1"/>
        <v>488</v>
      </c>
      <c r="Z17" s="55">
        <v>345</v>
      </c>
      <c r="AA17" s="55">
        <f t="shared" si="2"/>
        <v>1042</v>
      </c>
      <c r="AB17" s="55">
        <v>1717</v>
      </c>
      <c r="AC17" s="55">
        <v>903</v>
      </c>
      <c r="AD17" s="55">
        <v>845</v>
      </c>
      <c r="AE17" s="55">
        <f t="shared" si="8"/>
        <v>166</v>
      </c>
      <c r="AF17" s="57"/>
    </row>
    <row r="18" spans="1:32" s="17" customFormat="1" ht="25.5" customHeight="1" x14ac:dyDescent="0.5">
      <c r="A18" s="16"/>
      <c r="B18" s="21" t="s">
        <v>19</v>
      </c>
      <c r="C18" s="48">
        <v>5570.98</v>
      </c>
      <c r="D18" s="38"/>
      <c r="E18" s="44">
        <v>449.89</v>
      </c>
      <c r="F18" s="38"/>
      <c r="G18" s="44">
        <v>369.81</v>
      </c>
      <c r="H18" s="38"/>
      <c r="I18" s="44">
        <v>285.08</v>
      </c>
      <c r="J18" s="38"/>
      <c r="K18" s="44">
        <v>1084.81</v>
      </c>
      <c r="L18" s="1"/>
      <c r="M18" s="44">
        <v>1585.03</v>
      </c>
      <c r="N18" s="46"/>
      <c r="O18" s="44">
        <v>819.57</v>
      </c>
      <c r="P18" s="1"/>
      <c r="Q18" s="44">
        <v>806.44</v>
      </c>
      <c r="R18" s="1"/>
      <c r="S18" s="44">
        <v>170.35</v>
      </c>
      <c r="T18" s="2"/>
      <c r="W18" s="55">
        <f t="shared" si="4"/>
        <v>5571</v>
      </c>
      <c r="X18" s="55">
        <v>450</v>
      </c>
      <c r="Y18" s="55">
        <v>370</v>
      </c>
      <c r="Z18" s="55">
        <f t="shared" si="7"/>
        <v>285</v>
      </c>
      <c r="AA18" s="55">
        <v>1085</v>
      </c>
      <c r="AB18" s="55">
        <f t="shared" si="5"/>
        <v>1585</v>
      </c>
      <c r="AC18" s="55">
        <v>820</v>
      </c>
      <c r="AD18" s="55">
        <f t="shared" si="3"/>
        <v>806</v>
      </c>
      <c r="AE18" s="55">
        <f t="shared" si="8"/>
        <v>170</v>
      </c>
      <c r="AF18" s="57"/>
    </row>
    <row r="19" spans="1:32" s="17" customFormat="1" ht="25.5" customHeight="1" x14ac:dyDescent="0.5">
      <c r="A19" s="16"/>
      <c r="B19" s="21" t="s">
        <v>21</v>
      </c>
      <c r="C19" s="48">
        <v>4376.18</v>
      </c>
      <c r="D19" s="38"/>
      <c r="E19" s="44">
        <v>400.65</v>
      </c>
      <c r="F19" s="38"/>
      <c r="G19" s="44">
        <v>387.98</v>
      </c>
      <c r="H19" s="38"/>
      <c r="I19" s="44">
        <v>228.07</v>
      </c>
      <c r="J19" s="38"/>
      <c r="K19" s="44">
        <v>770.21</v>
      </c>
      <c r="L19" s="1"/>
      <c r="M19" s="44">
        <v>1317.58</v>
      </c>
      <c r="N19" s="46"/>
      <c r="O19" s="44">
        <v>554.84</v>
      </c>
      <c r="P19" s="1"/>
      <c r="Q19" s="44">
        <v>590.72</v>
      </c>
      <c r="R19" s="1"/>
      <c r="S19" s="44">
        <v>125.13</v>
      </c>
      <c r="T19" s="2"/>
      <c r="W19" s="55">
        <f t="shared" si="4"/>
        <v>4376</v>
      </c>
      <c r="X19" s="55">
        <v>401</v>
      </c>
      <c r="Y19" s="55">
        <v>388</v>
      </c>
      <c r="Z19" s="55">
        <f t="shared" si="7"/>
        <v>228</v>
      </c>
      <c r="AA19" s="55">
        <v>770</v>
      </c>
      <c r="AB19" s="55">
        <v>1318</v>
      </c>
      <c r="AC19" s="55">
        <v>555</v>
      </c>
      <c r="AD19" s="55">
        <v>591</v>
      </c>
      <c r="AE19" s="55">
        <f t="shared" si="8"/>
        <v>125</v>
      </c>
      <c r="AF19" s="57"/>
    </row>
    <row r="20" spans="1:32" s="17" customFormat="1" ht="25.5" customHeight="1" x14ac:dyDescent="0.5">
      <c r="A20" s="16"/>
      <c r="B20" s="21" t="s">
        <v>20</v>
      </c>
      <c r="C20" s="48">
        <v>3008.85</v>
      </c>
      <c r="D20" s="38"/>
      <c r="E20" s="44">
        <v>269.04000000000002</v>
      </c>
      <c r="F20" s="38"/>
      <c r="G20" s="44">
        <v>258.01</v>
      </c>
      <c r="H20" s="38"/>
      <c r="I20" s="44">
        <v>161.16</v>
      </c>
      <c r="J20" s="38"/>
      <c r="K20" s="44">
        <v>559.53800000000001</v>
      </c>
      <c r="L20" s="1"/>
      <c r="M20" s="44">
        <v>891.13</v>
      </c>
      <c r="N20" s="46"/>
      <c r="O20" s="44">
        <v>483.98</v>
      </c>
      <c r="P20" s="1"/>
      <c r="Q20" s="44">
        <v>334.8</v>
      </c>
      <c r="R20" s="1"/>
      <c r="S20" s="44">
        <v>51.35</v>
      </c>
      <c r="T20" s="2"/>
      <c r="U20" s="3"/>
      <c r="V20" s="3"/>
      <c r="W20" s="55">
        <f t="shared" si="4"/>
        <v>3009</v>
      </c>
      <c r="X20" s="55">
        <f t="shared" ref="X20:X21" si="9">ROUNDDOWN(E20,0)</f>
        <v>269</v>
      </c>
      <c r="Y20" s="55">
        <f t="shared" si="1"/>
        <v>258</v>
      </c>
      <c r="Z20" s="55">
        <f t="shared" si="7"/>
        <v>161</v>
      </c>
      <c r="AA20" s="55">
        <v>560</v>
      </c>
      <c r="AB20" s="55">
        <f t="shared" si="5"/>
        <v>891</v>
      </c>
      <c r="AC20" s="55">
        <v>484</v>
      </c>
      <c r="AD20" s="55">
        <v>335</v>
      </c>
      <c r="AE20" s="55">
        <f t="shared" si="8"/>
        <v>51</v>
      </c>
      <c r="AF20" s="57"/>
    </row>
    <row r="21" spans="1:32" s="17" customFormat="1" ht="25.5" customHeight="1" x14ac:dyDescent="0.5">
      <c r="A21" s="16"/>
      <c r="B21" s="21" t="s">
        <v>27</v>
      </c>
      <c r="C21" s="48">
        <v>3844.4</v>
      </c>
      <c r="D21" s="45"/>
      <c r="E21" s="44">
        <v>521.1</v>
      </c>
      <c r="F21" s="45"/>
      <c r="G21" s="44">
        <v>385.91</v>
      </c>
      <c r="H21" s="45"/>
      <c r="I21" s="44">
        <v>183.51</v>
      </c>
      <c r="J21" s="45"/>
      <c r="K21" s="44">
        <v>839.57</v>
      </c>
      <c r="L21" s="1"/>
      <c r="M21" s="44">
        <v>1045.53</v>
      </c>
      <c r="N21" s="46"/>
      <c r="O21" s="44">
        <v>508.08</v>
      </c>
      <c r="P21" s="1"/>
      <c r="Q21" s="44">
        <v>292.52</v>
      </c>
      <c r="R21" s="1"/>
      <c r="S21" s="44">
        <v>66.180000000000007</v>
      </c>
      <c r="T21" s="2"/>
      <c r="U21" s="3"/>
      <c r="V21" s="3"/>
      <c r="W21" s="55">
        <f t="shared" si="4"/>
        <v>3844</v>
      </c>
      <c r="X21" s="55">
        <f t="shared" si="9"/>
        <v>521</v>
      </c>
      <c r="Y21" s="55">
        <v>386</v>
      </c>
      <c r="Z21" s="55">
        <v>184</v>
      </c>
      <c r="AA21" s="55">
        <v>840</v>
      </c>
      <c r="AB21" s="55">
        <v>1046</v>
      </c>
      <c r="AC21" s="55">
        <f t="shared" si="6"/>
        <v>508</v>
      </c>
      <c r="AD21" s="55">
        <v>293</v>
      </c>
      <c r="AE21" s="55">
        <f t="shared" si="8"/>
        <v>66</v>
      </c>
      <c r="AF21" s="57"/>
    </row>
    <row r="22" spans="1:32" ht="20.25" customHeight="1" x14ac:dyDescent="0.5">
      <c r="T22" s="2"/>
    </row>
    <row r="23" spans="1:32" ht="20.25" customHeight="1" x14ac:dyDescent="0.4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32" x14ac:dyDescent="0.4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32" x14ac:dyDescent="0.4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32" ht="19.5" customHeight="1" x14ac:dyDescent="0.45"/>
    <row r="28" spans="1:32" ht="21.75" x14ac:dyDescent="0.5">
      <c r="B28" s="6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8"/>
  <sheetViews>
    <sheetView showGridLines="0" defaultGridColor="0" colorId="12" zoomScaleNormal="100" workbookViewId="0">
      <selection activeCell="O20" sqref="O20"/>
    </sheetView>
  </sheetViews>
  <sheetFormatPr defaultRowHeight="18.75" x14ac:dyDescent="0.45"/>
  <cols>
    <col min="1" max="1" width="4.33203125" style="3" customWidth="1"/>
    <col min="2" max="2" width="26.5" style="3" customWidth="1"/>
    <col min="3" max="3" width="11.5" style="3" customWidth="1"/>
    <col min="4" max="4" width="4.6640625" style="3" customWidth="1"/>
    <col min="5" max="5" width="11.5" style="3" customWidth="1"/>
    <col min="6" max="6" width="4.83203125" style="3" customWidth="1"/>
    <col min="7" max="7" width="11" style="3" customWidth="1"/>
    <col min="8" max="8" width="5.83203125" style="3" customWidth="1"/>
    <col min="9" max="9" width="9.5" style="3" customWidth="1"/>
    <col min="10" max="10" width="4.5" style="3" customWidth="1"/>
    <col min="11" max="11" width="10" style="3" customWidth="1"/>
    <col min="12" max="12" width="4.83203125" style="3" customWidth="1"/>
    <col min="13" max="13" width="10" style="3" customWidth="1"/>
    <col min="14" max="14" width="5.1640625" style="3" customWidth="1"/>
    <col min="15" max="15" width="9.6640625" style="3" customWidth="1"/>
    <col min="16" max="16" width="4.5" style="3" customWidth="1"/>
    <col min="17" max="17" width="9.1640625" style="3" customWidth="1"/>
    <col min="18" max="18" width="4.5" style="3" customWidth="1"/>
    <col min="19" max="19" width="8.33203125" style="3" customWidth="1"/>
    <col min="20" max="20" width="5" style="3" customWidth="1"/>
    <col min="21" max="21" width="4" style="3" customWidth="1"/>
    <col min="22" max="22" width="9.33203125" style="3"/>
    <col min="23" max="32" width="9.33203125" style="51"/>
    <col min="33" max="16384" width="9.33203125" style="3"/>
  </cols>
  <sheetData>
    <row r="2" spans="1:32" s="6" customFormat="1" ht="24" customHeight="1" x14ac:dyDescent="0.55000000000000004">
      <c r="B2" s="7" t="s">
        <v>31</v>
      </c>
      <c r="C2" s="7"/>
      <c r="D2" s="7"/>
      <c r="E2" s="7"/>
      <c r="F2" s="7"/>
      <c r="G2" s="7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s="6" customFormat="1" ht="24" customHeight="1" x14ac:dyDescent="0.55000000000000004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3"/>
      <c r="M3" s="3"/>
      <c r="N3" s="3"/>
      <c r="O3" s="3"/>
      <c r="P3" s="3"/>
      <c r="Q3" s="3"/>
      <c r="R3" s="3"/>
      <c r="S3" s="3"/>
      <c r="T3" s="3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s="6" customFormat="1" ht="5.0999999999999996" customHeight="1" x14ac:dyDescent="0.5">
      <c r="A4" s="18"/>
      <c r="B4" s="1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s="23" customFormat="1" ht="24.95" customHeight="1" x14ac:dyDescent="0.5">
      <c r="A5" s="69" t="s">
        <v>24</v>
      </c>
      <c r="B5" s="70"/>
      <c r="C5" s="63" t="s">
        <v>23</v>
      </c>
      <c r="D5" s="64"/>
      <c r="E5" s="80" t="s">
        <v>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23" customFormat="1" ht="24.95" customHeight="1" x14ac:dyDescent="0.5">
      <c r="A6" s="71"/>
      <c r="B6" s="72"/>
      <c r="C6" s="65"/>
      <c r="D6" s="66"/>
      <c r="E6" s="63" t="s">
        <v>10</v>
      </c>
      <c r="F6" s="76"/>
      <c r="G6" s="75" t="s">
        <v>0</v>
      </c>
      <c r="H6" s="76"/>
      <c r="I6" s="75" t="s">
        <v>1</v>
      </c>
      <c r="J6" s="76"/>
      <c r="K6" s="75" t="s">
        <v>2</v>
      </c>
      <c r="L6" s="76"/>
      <c r="M6" s="75" t="s">
        <v>3</v>
      </c>
      <c r="N6" s="76"/>
      <c r="O6" s="75" t="s">
        <v>4</v>
      </c>
      <c r="P6" s="76"/>
      <c r="Q6" s="75" t="s">
        <v>5</v>
      </c>
      <c r="R6" s="76"/>
      <c r="S6" s="61" t="s">
        <v>22</v>
      </c>
      <c r="T6" s="61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23" customFormat="1" ht="24.95" customHeight="1" x14ac:dyDescent="0.5">
      <c r="A7" s="73"/>
      <c r="B7" s="74"/>
      <c r="C7" s="67"/>
      <c r="D7" s="68"/>
      <c r="E7" s="79"/>
      <c r="F7" s="78"/>
      <c r="G7" s="77"/>
      <c r="H7" s="78"/>
      <c r="I7" s="77"/>
      <c r="J7" s="78"/>
      <c r="K7" s="77"/>
      <c r="L7" s="78"/>
      <c r="M7" s="77"/>
      <c r="N7" s="78"/>
      <c r="O7" s="77"/>
      <c r="P7" s="78"/>
      <c r="Q7" s="77"/>
      <c r="R7" s="78"/>
      <c r="S7" s="62" t="s">
        <v>26</v>
      </c>
      <c r="T7" s="62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s="6" customFormat="1" ht="5.0999999999999996" customHeight="1" x14ac:dyDescent="0.5">
      <c r="A8" s="12"/>
      <c r="B8" s="20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1"/>
      <c r="W8" s="52"/>
      <c r="X8" s="52"/>
      <c r="Y8" s="52"/>
      <c r="Z8" s="52"/>
      <c r="AA8" s="52"/>
      <c r="AB8" s="52"/>
      <c r="AC8" s="52"/>
      <c r="AD8" s="52"/>
      <c r="AE8" s="52"/>
      <c r="AF8" s="52"/>
    </row>
    <row r="9" spans="1:32" ht="30.75" customHeight="1" x14ac:dyDescent="0.5">
      <c r="A9" s="15" t="s">
        <v>9</v>
      </c>
      <c r="B9" s="28"/>
      <c r="C9" s="47">
        <v>22070.68</v>
      </c>
      <c r="D9" s="42"/>
      <c r="E9" s="41">
        <v>3055.76</v>
      </c>
      <c r="F9" s="42"/>
      <c r="G9" s="41">
        <v>2347.27</v>
      </c>
      <c r="H9" s="42"/>
      <c r="I9" s="41">
        <v>1480.29</v>
      </c>
      <c r="J9" s="42"/>
      <c r="K9" s="41">
        <v>4545.72</v>
      </c>
      <c r="L9" s="32"/>
      <c r="M9" s="41">
        <v>5806.75</v>
      </c>
      <c r="N9" s="43"/>
      <c r="O9" s="41">
        <v>2431.52</v>
      </c>
      <c r="P9" s="32"/>
      <c r="Q9" s="41">
        <v>1999.52</v>
      </c>
      <c r="R9" s="32"/>
      <c r="S9" s="41">
        <v>402.85</v>
      </c>
      <c r="T9" s="34"/>
      <c r="W9" s="53">
        <f t="shared" ref="W9:AE9" si="0">SUM(W10:W21)</f>
        <v>22071</v>
      </c>
      <c r="X9" s="53">
        <f t="shared" si="0"/>
        <v>3056</v>
      </c>
      <c r="Y9" s="53">
        <f t="shared" si="0"/>
        <v>2347</v>
      </c>
      <c r="Z9" s="53">
        <f t="shared" si="0"/>
        <v>1480</v>
      </c>
      <c r="AA9" s="53">
        <f t="shared" si="0"/>
        <v>4546</v>
      </c>
      <c r="AB9" s="53">
        <f t="shared" si="0"/>
        <v>5807</v>
      </c>
      <c r="AC9" s="53">
        <f t="shared" si="0"/>
        <v>2432</v>
      </c>
      <c r="AD9" s="53">
        <f t="shared" si="0"/>
        <v>2000</v>
      </c>
      <c r="AE9" s="53">
        <f t="shared" si="0"/>
        <v>403</v>
      </c>
      <c r="AF9" s="55">
        <f>SUM(X9:AE9)</f>
        <v>22071</v>
      </c>
    </row>
    <row r="10" spans="1:32" s="16" customFormat="1" ht="25.5" customHeight="1" x14ac:dyDescent="0.5">
      <c r="B10" s="21" t="s">
        <v>11</v>
      </c>
      <c r="C10" s="48">
        <v>33.06</v>
      </c>
      <c r="D10" s="38"/>
      <c r="E10" s="49" t="s">
        <v>28</v>
      </c>
      <c r="F10" s="38"/>
      <c r="G10" s="44">
        <v>12.24</v>
      </c>
      <c r="H10" s="38"/>
      <c r="I10" s="49" t="s">
        <v>28</v>
      </c>
      <c r="J10" s="38"/>
      <c r="K10" s="44">
        <v>3.81</v>
      </c>
      <c r="L10" s="1"/>
      <c r="M10" s="44">
        <v>7.74</v>
      </c>
      <c r="N10" s="46"/>
      <c r="O10" s="44">
        <v>4</v>
      </c>
      <c r="P10" s="1"/>
      <c r="Q10" s="44">
        <v>4.0599999999999996</v>
      </c>
      <c r="R10" s="1"/>
      <c r="S10" s="44">
        <v>1.21</v>
      </c>
      <c r="W10" s="55">
        <f>SUM(X10:AE10)</f>
        <v>33</v>
      </c>
      <c r="X10" s="55">
        <v>0</v>
      </c>
      <c r="Y10" s="55">
        <f t="shared" ref="Y10:Y20" si="1">ROUNDDOWN(G10,0)</f>
        <v>12</v>
      </c>
      <c r="Z10" s="55">
        <v>0</v>
      </c>
      <c r="AA10" s="55">
        <v>4</v>
      </c>
      <c r="AB10" s="55">
        <v>8</v>
      </c>
      <c r="AC10" s="55">
        <f t="shared" ref="AC10:AC21" si="2">ROUNDDOWN(O10,0)</f>
        <v>4</v>
      </c>
      <c r="AD10" s="55">
        <f t="shared" ref="AD10:AD20" si="3">ROUNDDOWN(Q10,0)</f>
        <v>4</v>
      </c>
      <c r="AE10" s="55">
        <f t="shared" ref="AE10:AE20" si="4">ROUNDDOWN(S10,0)</f>
        <v>1</v>
      </c>
      <c r="AF10" s="56"/>
    </row>
    <row r="11" spans="1:32" s="16" customFormat="1" ht="25.5" customHeight="1" x14ac:dyDescent="0.5">
      <c r="B11" s="21" t="s">
        <v>12</v>
      </c>
      <c r="C11" s="48">
        <v>120.05</v>
      </c>
      <c r="D11" s="38"/>
      <c r="E11" s="44">
        <v>14.2</v>
      </c>
      <c r="F11" s="38"/>
      <c r="G11" s="44">
        <v>24.04</v>
      </c>
      <c r="H11" s="38"/>
      <c r="I11" s="44">
        <v>4.0599999999999996</v>
      </c>
      <c r="J11" s="38"/>
      <c r="K11" s="44">
        <v>39.61</v>
      </c>
      <c r="L11" s="1"/>
      <c r="M11" s="44">
        <v>24.84</v>
      </c>
      <c r="N11" s="46"/>
      <c r="O11" s="44">
        <v>9.2799999999999994</v>
      </c>
      <c r="P11" s="1"/>
      <c r="Q11" s="44">
        <v>4.0199999999999996</v>
      </c>
      <c r="R11" s="1"/>
      <c r="S11" s="49" t="s">
        <v>28</v>
      </c>
      <c r="W11" s="55">
        <f t="shared" ref="W11:W21" si="5">SUM(X11:AE11)</f>
        <v>120</v>
      </c>
      <c r="X11" s="55">
        <f t="shared" ref="X11:X20" si="6">ROUNDDOWN(E11,0)</f>
        <v>14</v>
      </c>
      <c r="Y11" s="55">
        <f t="shared" si="1"/>
        <v>24</v>
      </c>
      <c r="Z11" s="55">
        <f t="shared" ref="Z11:Z21" si="7">ROUNDDOWN(I11,0)</f>
        <v>4</v>
      </c>
      <c r="AA11" s="55">
        <v>40</v>
      </c>
      <c r="AB11" s="55">
        <v>25</v>
      </c>
      <c r="AC11" s="55">
        <f t="shared" si="2"/>
        <v>9</v>
      </c>
      <c r="AD11" s="55">
        <f t="shared" si="3"/>
        <v>4</v>
      </c>
      <c r="AE11" s="55">
        <v>0</v>
      </c>
      <c r="AF11" s="56"/>
    </row>
    <row r="12" spans="1:32" s="17" customFormat="1" ht="25.5" customHeight="1" x14ac:dyDescent="0.5">
      <c r="A12" s="16"/>
      <c r="B12" s="21" t="s">
        <v>13</v>
      </c>
      <c r="C12" s="48">
        <v>397.65</v>
      </c>
      <c r="D12" s="38"/>
      <c r="E12" s="44">
        <v>68.900000000000006</v>
      </c>
      <c r="F12" s="38"/>
      <c r="G12" s="44">
        <v>42</v>
      </c>
      <c r="H12" s="38"/>
      <c r="I12" s="44">
        <v>20.29</v>
      </c>
      <c r="J12" s="38"/>
      <c r="K12" s="44">
        <v>100</v>
      </c>
      <c r="L12" s="1"/>
      <c r="M12" s="44">
        <v>116.05</v>
      </c>
      <c r="N12" s="46"/>
      <c r="O12" s="44">
        <v>38.6</v>
      </c>
      <c r="P12" s="1"/>
      <c r="Q12" s="44">
        <v>12.33</v>
      </c>
      <c r="R12" s="1"/>
      <c r="S12" s="49" t="s">
        <v>35</v>
      </c>
      <c r="T12" s="16"/>
      <c r="W12" s="55">
        <f t="shared" si="5"/>
        <v>398</v>
      </c>
      <c r="X12" s="55">
        <v>69</v>
      </c>
      <c r="Y12" s="55">
        <v>42</v>
      </c>
      <c r="Z12" s="55">
        <f t="shared" si="7"/>
        <v>20</v>
      </c>
      <c r="AA12" s="55">
        <f t="shared" ref="AA12:AA18" si="8">ROUNDDOWN(K12,0)</f>
        <v>100</v>
      </c>
      <c r="AB12" s="55">
        <v>116</v>
      </c>
      <c r="AC12" s="55">
        <v>39</v>
      </c>
      <c r="AD12" s="55">
        <f t="shared" si="3"/>
        <v>12</v>
      </c>
      <c r="AE12" s="55">
        <v>0</v>
      </c>
      <c r="AF12" s="57"/>
    </row>
    <row r="13" spans="1:32" s="17" customFormat="1" ht="25.5" customHeight="1" x14ac:dyDescent="0.5">
      <c r="A13" s="16"/>
      <c r="B13" s="21" t="s">
        <v>14</v>
      </c>
      <c r="C13" s="48">
        <v>891.2</v>
      </c>
      <c r="D13" s="38"/>
      <c r="E13" s="44">
        <v>122.49</v>
      </c>
      <c r="F13" s="38"/>
      <c r="G13" s="44">
        <v>123.35</v>
      </c>
      <c r="H13" s="38"/>
      <c r="I13" s="44">
        <v>83.57</v>
      </c>
      <c r="J13" s="38"/>
      <c r="K13" s="44">
        <v>201.12</v>
      </c>
      <c r="L13" s="1"/>
      <c r="M13" s="44">
        <v>210.38</v>
      </c>
      <c r="N13" s="46"/>
      <c r="O13" s="44">
        <v>92.58</v>
      </c>
      <c r="P13" s="1"/>
      <c r="Q13" s="44">
        <v>40.549999999999997</v>
      </c>
      <c r="R13" s="1"/>
      <c r="S13" s="44">
        <v>17.16</v>
      </c>
      <c r="T13" s="16"/>
      <c r="W13" s="55">
        <f t="shared" si="5"/>
        <v>891</v>
      </c>
      <c r="X13" s="55">
        <f t="shared" si="6"/>
        <v>122</v>
      </c>
      <c r="Y13" s="55">
        <f t="shared" si="1"/>
        <v>123</v>
      </c>
      <c r="Z13" s="55">
        <v>84</v>
      </c>
      <c r="AA13" s="55">
        <f t="shared" si="8"/>
        <v>201</v>
      </c>
      <c r="AB13" s="55">
        <v>210</v>
      </c>
      <c r="AC13" s="55">
        <v>93</v>
      </c>
      <c r="AD13" s="55">
        <v>41</v>
      </c>
      <c r="AE13" s="55">
        <f t="shared" si="4"/>
        <v>17</v>
      </c>
      <c r="AF13" s="57"/>
    </row>
    <row r="14" spans="1:32" s="17" customFormat="1" ht="25.5" customHeight="1" x14ac:dyDescent="0.5">
      <c r="A14" s="16"/>
      <c r="B14" s="21" t="s">
        <v>15</v>
      </c>
      <c r="C14" s="48">
        <v>1762.61</v>
      </c>
      <c r="D14" s="38"/>
      <c r="E14" s="44">
        <v>262.58999999999997</v>
      </c>
      <c r="F14" s="38"/>
      <c r="G14" s="44">
        <v>156.37</v>
      </c>
      <c r="H14" s="38"/>
      <c r="I14" s="44">
        <v>115.93</v>
      </c>
      <c r="J14" s="38"/>
      <c r="K14" s="44">
        <v>332.32</v>
      </c>
      <c r="L14" s="1"/>
      <c r="M14" s="44">
        <v>468.65</v>
      </c>
      <c r="N14" s="46"/>
      <c r="O14" s="44">
        <v>204.56</v>
      </c>
      <c r="P14" s="1"/>
      <c r="Q14" s="44">
        <v>177.78</v>
      </c>
      <c r="R14" s="1"/>
      <c r="S14" s="44">
        <v>44.41</v>
      </c>
      <c r="T14" s="16"/>
      <c r="W14" s="55">
        <f t="shared" si="5"/>
        <v>1763</v>
      </c>
      <c r="X14" s="55">
        <v>263</v>
      </c>
      <c r="Y14" s="55">
        <f t="shared" si="1"/>
        <v>156</v>
      </c>
      <c r="Z14" s="55">
        <v>116</v>
      </c>
      <c r="AA14" s="55">
        <f t="shared" si="8"/>
        <v>332</v>
      </c>
      <c r="AB14" s="55">
        <v>469</v>
      </c>
      <c r="AC14" s="55">
        <v>205</v>
      </c>
      <c r="AD14" s="55">
        <v>178</v>
      </c>
      <c r="AE14" s="55">
        <f t="shared" si="4"/>
        <v>44</v>
      </c>
      <c r="AF14" s="57"/>
    </row>
    <row r="15" spans="1:32" s="17" customFormat="1" ht="25.5" customHeight="1" x14ac:dyDescent="0.5">
      <c r="A15" s="16"/>
      <c r="B15" s="21" t="s">
        <v>16</v>
      </c>
      <c r="C15" s="48">
        <v>2418.14</v>
      </c>
      <c r="D15" s="38"/>
      <c r="E15" s="44">
        <v>278.5</v>
      </c>
      <c r="F15" s="38"/>
      <c r="G15" s="44">
        <v>244.09</v>
      </c>
      <c r="H15" s="38"/>
      <c r="I15" s="44">
        <v>153.27000000000001</v>
      </c>
      <c r="J15" s="38"/>
      <c r="K15" s="44">
        <v>502.35</v>
      </c>
      <c r="L15" s="1"/>
      <c r="M15" s="44">
        <v>681.41</v>
      </c>
      <c r="N15" s="46"/>
      <c r="O15" s="44">
        <v>302.5</v>
      </c>
      <c r="P15" s="1"/>
      <c r="Q15" s="44">
        <v>199.26</v>
      </c>
      <c r="R15" s="1"/>
      <c r="S15" s="44">
        <v>56.76</v>
      </c>
      <c r="T15" s="16"/>
      <c r="W15" s="55">
        <f t="shared" si="5"/>
        <v>2418</v>
      </c>
      <c r="X15" s="55">
        <v>279</v>
      </c>
      <c r="Y15" s="55">
        <f t="shared" si="1"/>
        <v>244</v>
      </c>
      <c r="Z15" s="55">
        <f t="shared" si="7"/>
        <v>153</v>
      </c>
      <c r="AA15" s="55">
        <f t="shared" si="8"/>
        <v>502</v>
      </c>
      <c r="AB15" s="55">
        <f t="shared" ref="AB15:AB19" si="9">ROUNDDOWN(M15,0)</f>
        <v>681</v>
      </c>
      <c r="AC15" s="55">
        <v>303</v>
      </c>
      <c r="AD15" s="55">
        <f t="shared" si="3"/>
        <v>199</v>
      </c>
      <c r="AE15" s="55">
        <v>57</v>
      </c>
      <c r="AF15" s="57"/>
    </row>
    <row r="16" spans="1:32" s="17" customFormat="1" ht="25.5" customHeight="1" x14ac:dyDescent="0.5">
      <c r="A16" s="16"/>
      <c r="B16" s="21" t="s">
        <v>17</v>
      </c>
      <c r="C16" s="48">
        <v>3691.32</v>
      </c>
      <c r="D16" s="38"/>
      <c r="E16" s="44">
        <v>421.44</v>
      </c>
      <c r="F16" s="38"/>
      <c r="G16" s="44">
        <v>388.34</v>
      </c>
      <c r="H16" s="38"/>
      <c r="I16" s="44">
        <v>254.25</v>
      </c>
      <c r="J16" s="38"/>
      <c r="K16" s="44">
        <v>742.19</v>
      </c>
      <c r="L16" s="1"/>
      <c r="M16" s="44">
        <v>984.58</v>
      </c>
      <c r="N16" s="46"/>
      <c r="O16" s="44">
        <v>489.29</v>
      </c>
      <c r="P16" s="1"/>
      <c r="Q16" s="44">
        <v>332.65</v>
      </c>
      <c r="R16" s="1"/>
      <c r="S16" s="44">
        <v>78.58</v>
      </c>
      <c r="T16" s="16"/>
      <c r="W16" s="55">
        <f t="shared" si="5"/>
        <v>3691</v>
      </c>
      <c r="X16" s="55">
        <f t="shared" si="6"/>
        <v>421</v>
      </c>
      <c r="Y16" s="55">
        <f t="shared" si="1"/>
        <v>388</v>
      </c>
      <c r="Z16" s="55">
        <f t="shared" si="7"/>
        <v>254</v>
      </c>
      <c r="AA16" s="55">
        <f t="shared" si="8"/>
        <v>742</v>
      </c>
      <c r="AB16" s="55">
        <v>985</v>
      </c>
      <c r="AC16" s="55">
        <f t="shared" si="2"/>
        <v>489</v>
      </c>
      <c r="AD16" s="55">
        <v>333</v>
      </c>
      <c r="AE16" s="55">
        <v>79</v>
      </c>
      <c r="AF16" s="57"/>
    </row>
    <row r="17" spans="1:32" s="17" customFormat="1" ht="25.5" customHeight="1" x14ac:dyDescent="0.5">
      <c r="A17" s="16"/>
      <c r="B17" s="21" t="s">
        <v>18</v>
      </c>
      <c r="C17" s="48">
        <v>3733.37</v>
      </c>
      <c r="D17" s="38"/>
      <c r="E17" s="44">
        <v>475.24</v>
      </c>
      <c r="F17" s="38"/>
      <c r="G17" s="44">
        <v>378.05</v>
      </c>
      <c r="H17" s="38"/>
      <c r="I17" s="44">
        <v>218.02</v>
      </c>
      <c r="J17" s="38"/>
      <c r="K17" s="44">
        <v>754.8</v>
      </c>
      <c r="L17" s="1"/>
      <c r="M17" s="44">
        <v>1037.3599999999999</v>
      </c>
      <c r="N17" s="46"/>
      <c r="O17" s="44">
        <v>386.33</v>
      </c>
      <c r="P17" s="1"/>
      <c r="Q17" s="44">
        <v>397.91</v>
      </c>
      <c r="R17" s="1"/>
      <c r="S17" s="44">
        <v>85.66</v>
      </c>
      <c r="T17" s="16"/>
      <c r="W17" s="55">
        <f t="shared" si="5"/>
        <v>3733</v>
      </c>
      <c r="X17" s="55">
        <f t="shared" si="6"/>
        <v>475</v>
      </c>
      <c r="Y17" s="55">
        <f t="shared" si="1"/>
        <v>378</v>
      </c>
      <c r="Z17" s="55">
        <f t="shared" si="7"/>
        <v>218</v>
      </c>
      <c r="AA17" s="55">
        <v>755</v>
      </c>
      <c r="AB17" s="55">
        <f t="shared" si="9"/>
        <v>1037</v>
      </c>
      <c r="AC17" s="55">
        <f t="shared" si="2"/>
        <v>386</v>
      </c>
      <c r="AD17" s="55">
        <v>398</v>
      </c>
      <c r="AE17" s="55">
        <v>86</v>
      </c>
      <c r="AF17" s="57"/>
    </row>
    <row r="18" spans="1:32" s="17" customFormat="1" ht="25.5" customHeight="1" x14ac:dyDescent="0.5">
      <c r="A18" s="16"/>
      <c r="B18" s="21" t="s">
        <v>19</v>
      </c>
      <c r="C18" s="48">
        <v>3281.48</v>
      </c>
      <c r="D18" s="38"/>
      <c r="E18" s="44">
        <v>425.56</v>
      </c>
      <c r="F18" s="38"/>
      <c r="G18" s="44">
        <v>338.33</v>
      </c>
      <c r="H18" s="38"/>
      <c r="I18" s="44">
        <v>194</v>
      </c>
      <c r="J18" s="38"/>
      <c r="K18" s="44">
        <v>676.36</v>
      </c>
      <c r="L18" s="1"/>
      <c r="M18" s="44">
        <v>827.42</v>
      </c>
      <c r="N18" s="46"/>
      <c r="O18" s="44">
        <v>389.32</v>
      </c>
      <c r="P18" s="1"/>
      <c r="Q18" s="44">
        <v>367.24</v>
      </c>
      <c r="R18" s="1"/>
      <c r="S18" s="44">
        <v>64.25</v>
      </c>
      <c r="T18" s="16"/>
      <c r="W18" s="55">
        <f t="shared" si="5"/>
        <v>3281</v>
      </c>
      <c r="X18" s="55">
        <v>426</v>
      </c>
      <c r="Y18" s="55">
        <f t="shared" si="1"/>
        <v>338</v>
      </c>
      <c r="Z18" s="55">
        <f t="shared" si="7"/>
        <v>194</v>
      </c>
      <c r="AA18" s="55">
        <f t="shared" si="8"/>
        <v>676</v>
      </c>
      <c r="AB18" s="55">
        <f t="shared" si="9"/>
        <v>827</v>
      </c>
      <c r="AC18" s="55">
        <f t="shared" si="2"/>
        <v>389</v>
      </c>
      <c r="AD18" s="55">
        <f t="shared" si="3"/>
        <v>367</v>
      </c>
      <c r="AE18" s="55">
        <f t="shared" si="4"/>
        <v>64</v>
      </c>
      <c r="AF18" s="57"/>
    </row>
    <row r="19" spans="1:32" s="17" customFormat="1" ht="25.5" customHeight="1" x14ac:dyDescent="0.5">
      <c r="A19" s="16"/>
      <c r="B19" s="21" t="s">
        <v>21</v>
      </c>
      <c r="C19" s="48">
        <v>2297.5320000000002</v>
      </c>
      <c r="D19" s="38"/>
      <c r="E19" s="44">
        <v>313.88</v>
      </c>
      <c r="F19" s="38"/>
      <c r="G19" s="44">
        <v>238.09</v>
      </c>
      <c r="H19" s="38"/>
      <c r="I19" s="44">
        <v>186.14</v>
      </c>
      <c r="J19" s="38"/>
      <c r="K19" s="44">
        <v>510.54</v>
      </c>
      <c r="L19" s="1"/>
      <c r="M19" s="44">
        <v>609.15</v>
      </c>
      <c r="N19" s="46"/>
      <c r="O19" s="44">
        <v>205.04</v>
      </c>
      <c r="P19" s="1"/>
      <c r="Q19" s="44">
        <v>205.57</v>
      </c>
      <c r="R19" s="1"/>
      <c r="S19" s="44">
        <v>28.91</v>
      </c>
      <c r="T19" s="16"/>
      <c r="W19" s="55">
        <f t="shared" si="5"/>
        <v>2298</v>
      </c>
      <c r="X19" s="55">
        <v>314</v>
      </c>
      <c r="Y19" s="55">
        <f t="shared" si="1"/>
        <v>238</v>
      </c>
      <c r="Z19" s="55">
        <f t="shared" si="7"/>
        <v>186</v>
      </c>
      <c r="AA19" s="55">
        <v>511</v>
      </c>
      <c r="AB19" s="55">
        <f t="shared" si="9"/>
        <v>609</v>
      </c>
      <c r="AC19" s="55">
        <f t="shared" si="2"/>
        <v>205</v>
      </c>
      <c r="AD19" s="55">
        <v>206</v>
      </c>
      <c r="AE19" s="55">
        <v>29</v>
      </c>
      <c r="AF19" s="57"/>
    </row>
    <row r="20" spans="1:32" s="17" customFormat="1" ht="25.5" customHeight="1" x14ac:dyDescent="0.5">
      <c r="A20" s="16"/>
      <c r="B20" s="21" t="s">
        <v>20</v>
      </c>
      <c r="C20" s="48">
        <v>1548.56</v>
      </c>
      <c r="D20" s="38"/>
      <c r="E20" s="44">
        <v>262.31</v>
      </c>
      <c r="F20" s="38"/>
      <c r="G20" s="44">
        <v>186.05</v>
      </c>
      <c r="H20" s="38"/>
      <c r="I20" s="44">
        <v>122.73</v>
      </c>
      <c r="J20" s="38"/>
      <c r="K20" s="44">
        <v>302.72000000000003</v>
      </c>
      <c r="L20" s="1"/>
      <c r="M20" s="44">
        <v>402.6</v>
      </c>
      <c r="N20" s="46"/>
      <c r="O20" s="44">
        <v>144.66999999999999</v>
      </c>
      <c r="P20" s="1"/>
      <c r="Q20" s="44">
        <v>109.35</v>
      </c>
      <c r="R20" s="1"/>
      <c r="S20" s="44">
        <v>18.03</v>
      </c>
      <c r="T20" s="16"/>
      <c r="W20" s="55">
        <f t="shared" si="5"/>
        <v>1549</v>
      </c>
      <c r="X20" s="55">
        <f t="shared" si="6"/>
        <v>262</v>
      </c>
      <c r="Y20" s="55">
        <f t="shared" si="1"/>
        <v>186</v>
      </c>
      <c r="Z20" s="55">
        <v>123</v>
      </c>
      <c r="AA20" s="55">
        <v>303</v>
      </c>
      <c r="AB20" s="55">
        <v>403</v>
      </c>
      <c r="AC20" s="55">
        <v>145</v>
      </c>
      <c r="AD20" s="55">
        <f t="shared" si="3"/>
        <v>109</v>
      </c>
      <c r="AE20" s="55">
        <f t="shared" si="4"/>
        <v>18</v>
      </c>
      <c r="AF20" s="57"/>
    </row>
    <row r="21" spans="1:32" s="17" customFormat="1" ht="25.5" customHeight="1" x14ac:dyDescent="0.5">
      <c r="A21" s="16"/>
      <c r="B21" s="21" t="s">
        <v>27</v>
      </c>
      <c r="C21" s="48">
        <v>1895.501</v>
      </c>
      <c r="D21" s="45"/>
      <c r="E21" s="44">
        <v>410.64</v>
      </c>
      <c r="F21" s="45"/>
      <c r="G21" s="44">
        <v>217.84</v>
      </c>
      <c r="H21" s="45"/>
      <c r="I21" s="44">
        <v>128.04</v>
      </c>
      <c r="J21" s="45"/>
      <c r="K21" s="44">
        <v>379.9</v>
      </c>
      <c r="L21" s="1"/>
      <c r="M21" s="44">
        <v>436.55</v>
      </c>
      <c r="N21" s="46"/>
      <c r="O21" s="44">
        <v>165.34</v>
      </c>
      <c r="P21" s="1"/>
      <c r="Q21" s="44">
        <v>148.80000000000001</v>
      </c>
      <c r="R21" s="1"/>
      <c r="S21" s="44">
        <v>7.9</v>
      </c>
      <c r="T21" s="16"/>
      <c r="W21" s="55">
        <f t="shared" si="5"/>
        <v>1896</v>
      </c>
      <c r="X21" s="55">
        <v>411</v>
      </c>
      <c r="Y21" s="55">
        <v>218</v>
      </c>
      <c r="Z21" s="55">
        <f t="shared" si="7"/>
        <v>128</v>
      </c>
      <c r="AA21" s="55">
        <v>380</v>
      </c>
      <c r="AB21" s="55">
        <v>437</v>
      </c>
      <c r="AC21" s="55">
        <f t="shared" si="2"/>
        <v>165</v>
      </c>
      <c r="AD21" s="55">
        <v>149</v>
      </c>
      <c r="AE21" s="55">
        <v>8</v>
      </c>
      <c r="AF21" s="57"/>
    </row>
    <row r="22" spans="1:32" ht="8.25" customHeight="1" x14ac:dyDescent="0.45">
      <c r="A22" s="19"/>
      <c r="B22" s="2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32" ht="23.1" customHeight="1" x14ac:dyDescent="0.5">
      <c r="C23" s="6"/>
      <c r="D23" s="6"/>
      <c r="E23" s="6"/>
      <c r="F23" s="6"/>
      <c r="G23" s="6"/>
      <c r="H23" s="6"/>
      <c r="I23" s="6"/>
      <c r="J23" s="6"/>
      <c r="S23" s="6"/>
      <c r="U23" s="29"/>
    </row>
    <row r="24" spans="1:32" ht="21.75" x14ac:dyDescent="0.5">
      <c r="C24" s="6"/>
      <c r="D24" s="6"/>
      <c r="E24" s="6"/>
      <c r="F24" s="6"/>
      <c r="G24" s="6"/>
      <c r="H24" s="6"/>
      <c r="I24" s="6"/>
      <c r="J24" s="6"/>
      <c r="S24" s="6"/>
      <c r="T24" s="50">
        <v>121</v>
      </c>
    </row>
    <row r="25" spans="1:32" ht="21.75" x14ac:dyDescent="0.5">
      <c r="C25" s="6"/>
      <c r="D25" s="6"/>
      <c r="E25" s="6"/>
      <c r="F25" s="6"/>
      <c r="G25" s="6"/>
      <c r="H25" s="6"/>
      <c r="I25" s="6"/>
      <c r="J25" s="6"/>
      <c r="S25" s="6"/>
    </row>
    <row r="26" spans="1:32" ht="21.75" x14ac:dyDescent="0.5">
      <c r="C26" s="6"/>
      <c r="D26" s="6"/>
      <c r="E26" s="6"/>
      <c r="F26" s="6"/>
      <c r="G26" s="6"/>
      <c r="H26" s="6"/>
      <c r="I26" s="6"/>
      <c r="J26" s="6"/>
      <c r="S26" s="6"/>
    </row>
    <row r="28" spans="1:32" ht="21.75" x14ac:dyDescent="0.5">
      <c r="B28" s="6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18.1</vt:lpstr>
      <vt:lpstr>ตาราง 18.1(ต่อ1)</vt:lpstr>
      <vt:lpstr>ตาราง 18.1(ต่อ2)</vt:lpstr>
      <vt:lpstr>'ตาราง 18.1'!Print_Area</vt:lpstr>
      <vt:lpstr>'ตาราง 18.1(ต่อ1)'!Print_Area</vt:lpstr>
      <vt:lpstr>'ตาราง 18.1(ต่อ2)'!Print_Area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2015-01-19T04:16:13Z</cp:lastPrinted>
  <dcterms:created xsi:type="dcterms:W3CDTF">1999-10-22T09:41:25Z</dcterms:created>
  <dcterms:modified xsi:type="dcterms:W3CDTF">2015-02-20T08:29:05Z</dcterms:modified>
</cp:coreProperties>
</file>