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90" yWindow="0" windowWidth="10560" windowHeight="10065" tabRatio="680" firstSheet="1" activeTab="3"/>
  </bookViews>
  <sheets>
    <sheet name="laroux" sheetId="1" state="veryHidden" r:id="rId1"/>
    <sheet name="ตาราง 17.1" sheetId="1972" r:id="rId2"/>
    <sheet name="ตาราง 17.1(ต่อ1)" sheetId="5996" r:id="rId3"/>
    <sheet name="ตาราง 17.1(ต่อ2)" sheetId="224" r:id="rId4"/>
  </sheets>
  <calcPr calcId="124519"/>
</workbook>
</file>

<file path=xl/calcChain.xml><?xml version="1.0" encoding="utf-8"?>
<calcChain xmlns="http://schemas.openxmlformats.org/spreadsheetml/2006/main">
  <c r="C11" i="1972"/>
  <c r="G9" i="5996"/>
  <c r="G9" i="224"/>
  <c r="G11" i="1972" s="1"/>
  <c r="V19"/>
  <c r="V19" i="5996"/>
  <c r="M27" i="224"/>
  <c r="V18"/>
  <c r="V25"/>
  <c r="O9"/>
  <c r="M9"/>
  <c r="K9"/>
  <c r="I9"/>
  <c r="E9"/>
  <c r="C11"/>
  <c r="F30" i="1972"/>
  <c r="H30"/>
  <c r="P30"/>
  <c r="C13" i="5996"/>
  <c r="I9"/>
  <c r="I11" i="1972" s="1"/>
  <c r="K9" i="5996"/>
  <c r="M9"/>
  <c r="O9"/>
  <c r="O11" i="1972" s="1"/>
  <c r="Q9" i="5996"/>
  <c r="S9"/>
  <c r="E9"/>
  <c r="C11"/>
  <c r="C10"/>
  <c r="C12"/>
  <c r="C14" i="1972" s="1"/>
  <c r="C14" i="5996"/>
  <c r="C15"/>
  <c r="C17" i="1972" s="1"/>
  <c r="C16" i="5996"/>
  <c r="C18" i="1972" s="1"/>
  <c r="C17" i="5996"/>
  <c r="C18"/>
  <c r="C19"/>
  <c r="C20"/>
  <c r="C21"/>
  <c r="C22"/>
  <c r="D27"/>
  <c r="E27"/>
  <c r="F27"/>
  <c r="G27"/>
  <c r="H27"/>
  <c r="I27"/>
  <c r="J27"/>
  <c r="K27"/>
  <c r="L27"/>
  <c r="M27"/>
  <c r="N27"/>
  <c r="O27"/>
  <c r="P27"/>
  <c r="Q27"/>
  <c r="R27"/>
  <c r="S27"/>
  <c r="Q9" i="224"/>
  <c r="S9"/>
  <c r="C12"/>
  <c r="C13"/>
  <c r="C15" i="1972" s="1"/>
  <c r="C14" i="224"/>
  <c r="C15"/>
  <c r="C16"/>
  <c r="C17"/>
  <c r="C18"/>
  <c r="C20" i="1972" s="1"/>
  <c r="C19" i="224"/>
  <c r="C21" i="1972" s="1"/>
  <c r="C20" i="224"/>
  <c r="C21"/>
  <c r="C22"/>
  <c r="I27"/>
  <c r="G27"/>
  <c r="E27"/>
  <c r="W12"/>
  <c r="W13"/>
  <c r="W14"/>
  <c r="W15"/>
  <c r="W16"/>
  <c r="W17"/>
  <c r="W18"/>
  <c r="W19"/>
  <c r="W20"/>
  <c r="W21"/>
  <c r="W22"/>
  <c r="W11"/>
  <c r="Z24" i="5996"/>
  <c r="AA24" i="224"/>
  <c r="AK24"/>
  <c r="I17" i="1972"/>
  <c r="K13"/>
  <c r="K14"/>
  <c r="K15"/>
  <c r="M15"/>
  <c r="O15"/>
  <c r="K16"/>
  <c r="M16"/>
  <c r="O16"/>
  <c r="K17"/>
  <c r="M17"/>
  <c r="O17"/>
  <c r="Q17"/>
  <c r="K18"/>
  <c r="M18"/>
  <c r="O18"/>
  <c r="Q18"/>
  <c r="K19"/>
  <c r="M19"/>
  <c r="O19"/>
  <c r="Q19"/>
  <c r="K20"/>
  <c r="M20"/>
  <c r="O20"/>
  <c r="Q20"/>
  <c r="S20"/>
  <c r="K21"/>
  <c r="M21"/>
  <c r="O21"/>
  <c r="Q21"/>
  <c r="K22"/>
  <c r="M22"/>
  <c r="O22"/>
  <c r="Q22"/>
  <c r="S22"/>
  <c r="K23"/>
  <c r="M23"/>
  <c r="O23"/>
  <c r="Q23"/>
  <c r="K24"/>
  <c r="M24"/>
  <c r="O24"/>
  <c r="Q24"/>
  <c r="I14"/>
  <c r="I15"/>
  <c r="I16"/>
  <c r="I18"/>
  <c r="I19"/>
  <c r="I20"/>
  <c r="I21"/>
  <c r="I22"/>
  <c r="I23"/>
  <c r="I24"/>
  <c r="G13"/>
  <c r="G14"/>
  <c r="G15"/>
  <c r="G16"/>
  <c r="G17"/>
  <c r="G18"/>
  <c r="G19"/>
  <c r="G20"/>
  <c r="G21"/>
  <c r="G22"/>
  <c r="G23"/>
  <c r="G24"/>
  <c r="E14"/>
  <c r="E15"/>
  <c r="E16"/>
  <c r="E17"/>
  <c r="E18"/>
  <c r="E19"/>
  <c r="E20"/>
  <c r="E21"/>
  <c r="E22"/>
  <c r="E23"/>
  <c r="E24"/>
  <c r="Z22" i="224"/>
  <c r="Y24"/>
  <c r="AC24"/>
  <c r="AE24"/>
  <c r="AG24"/>
  <c r="AI24"/>
  <c r="AM24"/>
  <c r="AO24"/>
  <c r="Z11"/>
  <c r="Z12"/>
  <c r="Z13"/>
  <c r="Z14"/>
  <c r="Z24" s="1"/>
  <c r="Z15"/>
  <c r="Z16"/>
  <c r="Z17"/>
  <c r="Z18"/>
  <c r="Z19"/>
  <c r="Z20"/>
  <c r="Z21"/>
  <c r="AB24" i="5996"/>
  <c r="AN24"/>
  <c r="Q27" i="224"/>
  <c r="Y22" i="5996"/>
  <c r="W19"/>
  <c r="AD24"/>
  <c r="Y10"/>
  <c r="Y11"/>
  <c r="Y12"/>
  <c r="Y13"/>
  <c r="Y14"/>
  <c r="Y15"/>
  <c r="Y16"/>
  <c r="Y17"/>
  <c r="Y18"/>
  <c r="Y19"/>
  <c r="Y20"/>
  <c r="Y21"/>
  <c r="AF24"/>
  <c r="AH24"/>
  <c r="AJ24"/>
  <c r="AL24"/>
  <c r="AQ20" i="1972"/>
  <c r="Y15"/>
  <c r="Y25" s="1"/>
  <c r="AA25"/>
  <c r="AP25" s="1"/>
  <c r="W25"/>
  <c r="AO25"/>
  <c r="AG25"/>
  <c r="AC25"/>
  <c r="AE25"/>
  <c r="AI25"/>
  <c r="AK25"/>
  <c r="AM25"/>
  <c r="Y13"/>
  <c r="Y19"/>
  <c r="Y24"/>
  <c r="AR44"/>
  <c r="AR45"/>
  <c r="AR46"/>
  <c r="AR47"/>
  <c r="AR48"/>
  <c r="AR49"/>
  <c r="AR50"/>
  <c r="AR51"/>
  <c r="AR52"/>
  <c r="AR53"/>
  <c r="AR54"/>
  <c r="AR55"/>
  <c r="AR56"/>
  <c r="AR43"/>
  <c r="AC56"/>
  <c r="AE56"/>
  <c r="AG56"/>
  <c r="AI56"/>
  <c r="AK56"/>
  <c r="AM56"/>
  <c r="AO56"/>
  <c r="AA56"/>
  <c r="Y56"/>
  <c r="X56"/>
  <c r="AR31"/>
  <c r="AR32"/>
  <c r="AR33"/>
  <c r="AR34"/>
  <c r="AR35"/>
  <c r="AR36"/>
  <c r="AR37"/>
  <c r="AR38"/>
  <c r="AR39"/>
  <c r="W39"/>
  <c r="X39"/>
  <c r="AO39"/>
  <c r="AP39"/>
  <c r="AQ39"/>
  <c r="Y39"/>
  <c r="AA39"/>
  <c r="AC39"/>
  <c r="AE39"/>
  <c r="AG39"/>
  <c r="AI39"/>
  <c r="AK39"/>
  <c r="AM39"/>
  <c r="Y14"/>
  <c r="Y16"/>
  <c r="Y17"/>
  <c r="Y18"/>
  <c r="Y20"/>
  <c r="Y21"/>
  <c r="Y22"/>
  <c r="Y23"/>
  <c r="D27" i="224"/>
  <c r="F27"/>
  <c r="H27"/>
  <c r="J27"/>
  <c r="K27"/>
  <c r="L27"/>
  <c r="N27"/>
  <c r="O27"/>
  <c r="P27"/>
  <c r="R27"/>
  <c r="S27"/>
  <c r="X18"/>
  <c r="AO24" i="5996" l="1"/>
  <c r="Y24"/>
  <c r="C19" i="1972"/>
  <c r="M11"/>
  <c r="C9" i="224"/>
  <c r="Z6" i="5996"/>
  <c r="C22" i="1972"/>
  <c r="Q11"/>
  <c r="S30"/>
  <c r="J30"/>
  <c r="E30"/>
  <c r="I30"/>
  <c r="K30"/>
  <c r="L30"/>
  <c r="R30"/>
  <c r="M30"/>
  <c r="C27" i="224"/>
  <c r="C24" i="1972"/>
  <c r="C16"/>
  <c r="N30"/>
  <c r="E11"/>
  <c r="Q30"/>
  <c r="G30"/>
  <c r="O30"/>
  <c r="C9" i="5996"/>
  <c r="C23" i="1972"/>
  <c r="S11"/>
  <c r="K11"/>
  <c r="C27" i="5996"/>
  <c r="W25" i="224"/>
  <c r="C13" i="1972"/>
  <c r="AP24" i="224"/>
  <c r="C30" i="1972" l="1"/>
</calcChain>
</file>

<file path=xl/sharedStrings.xml><?xml version="1.0" encoding="utf-8"?>
<sst xmlns="http://schemas.openxmlformats.org/spreadsheetml/2006/main" count="158" uniqueCount="38">
  <si>
    <t>2  -  5</t>
  </si>
  <si>
    <t>6  -  9</t>
  </si>
  <si>
    <t>10  -  19</t>
  </si>
  <si>
    <t>20  -  39</t>
  </si>
  <si>
    <t>40  -  59</t>
  </si>
  <si>
    <t>60  -  139</t>
  </si>
  <si>
    <t>ขนาดเนื้อที่ถือครองทั้งสิ้น  (ไร่)  Size of total area of holding (rai)</t>
  </si>
  <si>
    <t>รวม  Total</t>
  </si>
  <si>
    <t>ชาย  Male</t>
  </si>
  <si>
    <t>หญิง  Female</t>
  </si>
  <si>
    <t xml:space="preserve">ต่ำกว่า  Under  2                                 </t>
  </si>
  <si>
    <t xml:space="preserve">       15      -      19</t>
  </si>
  <si>
    <t xml:space="preserve">       20      -      24</t>
  </si>
  <si>
    <t xml:space="preserve">       25      -      29</t>
  </si>
  <si>
    <t xml:space="preserve">       30      -      34</t>
  </si>
  <si>
    <t xml:space="preserve">       35      -      39</t>
  </si>
  <si>
    <t xml:space="preserve">       40      -      44</t>
  </si>
  <si>
    <t xml:space="preserve">       45      -      49</t>
  </si>
  <si>
    <t xml:space="preserve">       50      -      54</t>
  </si>
  <si>
    <t xml:space="preserve">       55      -      59</t>
  </si>
  <si>
    <t xml:space="preserve">       65      -      69</t>
  </si>
  <si>
    <t xml:space="preserve">       60      -      64</t>
  </si>
  <si>
    <t>140  ขึ้นไป</t>
  </si>
  <si>
    <t xml:space="preserve">      รวม      Total </t>
  </si>
  <si>
    <t xml:space="preserve">          เพศและหมวดอายุ           Sex and age group</t>
  </si>
  <si>
    <t>17.  ลักษณะทางด้านประชากรของผู้ถือครองทำการเกษตร  และสมาชิกในครัวเรือน (ไม่รวมบริษัทและห้างหุ้นส่วนนิติบุคคล)</t>
  </si>
  <si>
    <t>ตาราง  17.1  จำนวนผู้ถือครองทำการเกษตร  จำแนกตาม เพศ หมวดอายุ และขนาดเนื้อที่ถือครองทั้งสิ้น  (ต่อ)</t>
  </si>
  <si>
    <t>ตาราง  17.1  จำนวนผู้ถือครองทำการเกษตร  จำแนกตาม เพศ หมวดอายุ และขนาดเนื้อที่ถือครองทั้งสิ้น (ต่อ)</t>
  </si>
  <si>
    <t xml:space="preserve">ตาราง  17.1  จำนวนผู้ถือครองทำการเกษตร  จำแนกตาม เพศ หมวดอายุ และขนาดเนื้อที่ถือครองทั้งสิ้น </t>
  </si>
  <si>
    <t>Demographic Characteristics of Holder and Member (Excluding Corporation)</t>
  </si>
  <si>
    <t>Table  17.1  Number of holders by sex, age group and size of total area of holding</t>
  </si>
  <si>
    <t>Table  17.1  Number of holders by sex, age group and size of total area of holding  (Contd.)</t>
  </si>
  <si>
    <t>And over</t>
  </si>
  <si>
    <t xml:space="preserve">       70  ขึ้นไป  and over</t>
  </si>
  <si>
    <t>-</t>
  </si>
  <si>
    <t xml:space="preserve">       10      -      14</t>
  </si>
  <si>
    <t>คีย์</t>
  </si>
  <si>
    <t>ยอดรวมข้อมูลดิบ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</si>
</sst>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7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b/>
      <sz val="14"/>
      <color rgb="FFFF0000"/>
      <name val="TH SarabunPSK"/>
      <family val="2"/>
    </font>
    <font>
      <sz val="14"/>
      <name val="AngsanaUPC"/>
      <family val="1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 applyBorder="1" applyAlignment="1">
      <alignment horizontal="right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/>
    <xf numFmtId="0" fontId="1" fillId="0" borderId="2" xfId="0" applyFont="1" applyBorder="1"/>
    <xf numFmtId="0" fontId="2" fillId="0" borderId="2" xfId="0" applyFont="1" applyBorder="1"/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/>
    </xf>
    <xf numFmtId="0" fontId="2" fillId="0" borderId="4" xfId="0" applyFont="1" applyBorder="1"/>
    <xf numFmtId="0" fontId="1" fillId="2" borderId="0" xfId="0" applyFont="1" applyFill="1"/>
    <xf numFmtId="0" fontId="2" fillId="2" borderId="0" xfId="0" applyFont="1" applyFill="1"/>
    <xf numFmtId="0" fontId="7" fillId="0" borderId="0" xfId="0" applyFont="1" applyBorder="1"/>
    <xf numFmtId="0" fontId="8" fillId="0" borderId="0" xfId="0" applyFont="1"/>
    <xf numFmtId="0" fontId="2" fillId="0" borderId="0" xfId="0" applyFont="1" applyBorder="1"/>
    <xf numFmtId="0" fontId="1" fillId="0" borderId="0" xfId="0" applyFont="1" applyAlignment="1">
      <alignment textRotation="180"/>
    </xf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5" fillId="0" borderId="0" xfId="0" applyFont="1" applyBorder="1" applyAlignment="1">
      <alignment horizontal="right" wrapText="1"/>
    </xf>
    <xf numFmtId="0" fontId="8" fillId="0" borderId="0" xfId="0" applyFont="1" applyBorder="1"/>
    <xf numFmtId="0" fontId="9" fillId="0" borderId="0" xfId="0" applyFont="1"/>
    <xf numFmtId="3" fontId="5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 wrapText="1"/>
    </xf>
    <xf numFmtId="0" fontId="5" fillId="0" borderId="3" xfId="0" applyFont="1" applyBorder="1"/>
    <xf numFmtId="0" fontId="8" fillId="0" borderId="3" xfId="0" applyFont="1" applyBorder="1"/>
    <xf numFmtId="3" fontId="5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/>
    <xf numFmtId="3" fontId="1" fillId="2" borderId="0" xfId="0" applyNumberFormat="1" applyFont="1" applyFill="1"/>
    <xf numFmtId="3" fontId="1" fillId="0" borderId="0" xfId="0" applyNumberFormat="1" applyFont="1"/>
    <xf numFmtId="0" fontId="5" fillId="0" borderId="0" xfId="0" applyFont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0" xfId="0" applyFont="1"/>
    <xf numFmtId="1" fontId="13" fillId="0" borderId="0" xfId="0" applyNumberFormat="1" applyFont="1"/>
    <xf numFmtId="0" fontId="12" fillId="0" borderId="0" xfId="0" applyFont="1" applyBorder="1"/>
    <xf numFmtId="0" fontId="15" fillId="0" borderId="0" xfId="0" applyFont="1"/>
    <xf numFmtId="1" fontId="12" fillId="0" borderId="0" xfId="0" applyNumberFormat="1" applyFont="1" applyAlignment="1">
      <alignment horizontal="right"/>
    </xf>
    <xf numFmtId="0" fontId="10" fillId="3" borderId="0" xfId="0" applyFont="1" applyFill="1"/>
    <xf numFmtId="0" fontId="10" fillId="0" borderId="0" xfId="0" applyFont="1" applyAlignment="1">
      <alignment horizontal="right"/>
    </xf>
    <xf numFmtId="187" fontId="5" fillId="0" borderId="0" xfId="1" applyNumberFormat="1" applyFont="1" applyAlignment="1">
      <alignment horizontal="right"/>
    </xf>
    <xf numFmtId="187" fontId="1" fillId="0" borderId="0" xfId="1" applyNumberFormat="1" applyFont="1"/>
    <xf numFmtId="187" fontId="12" fillId="0" borderId="0" xfId="1" applyNumberFormat="1" applyFont="1" applyAlignment="1">
      <alignment horizontal="right"/>
    </xf>
    <xf numFmtId="187" fontId="1" fillId="0" borderId="0" xfId="1" applyNumberFormat="1" applyFont="1" applyAlignment="1">
      <alignment horizontal="right"/>
    </xf>
    <xf numFmtId="187" fontId="12" fillId="0" borderId="0" xfId="1" applyNumberFormat="1" applyFont="1" applyBorder="1" applyAlignment="1">
      <alignment horizontal="right"/>
    </xf>
    <xf numFmtId="0" fontId="16" fillId="0" borderId="0" xfId="0" applyFont="1"/>
    <xf numFmtId="3" fontId="5" fillId="0" borderId="0" xfId="0" applyNumberFormat="1" applyFont="1"/>
    <xf numFmtId="0" fontId="7" fillId="0" borderId="0" xfId="0" applyFont="1"/>
    <xf numFmtId="3" fontId="5" fillId="3" borderId="0" xfId="0" applyNumberFormat="1" applyFont="1" applyFill="1" applyAlignment="1">
      <alignment horizontal="right"/>
    </xf>
    <xf numFmtId="3" fontId="10" fillId="0" borderId="0" xfId="0" applyNumberFormat="1" applyFont="1"/>
    <xf numFmtId="3" fontId="16" fillId="0" borderId="0" xfId="0" applyNumberFormat="1" applyFont="1"/>
    <xf numFmtId="3" fontId="16" fillId="0" borderId="0" xfId="0" applyNumberFormat="1" applyFont="1" applyAlignment="1">
      <alignment horizontal="right"/>
    </xf>
    <xf numFmtId="0" fontId="16" fillId="0" borderId="0" xfId="0" applyFont="1" applyBorder="1"/>
    <xf numFmtId="0" fontId="1" fillId="0" borderId="0" xfId="0" applyFont="1" applyBorder="1" applyAlignment="1">
      <alignment horizontal="right"/>
    </xf>
    <xf numFmtId="187" fontId="1" fillId="0" borderId="0" xfId="0" applyNumberFormat="1" applyFont="1"/>
    <xf numFmtId="187" fontId="5" fillId="0" borderId="0" xfId="1" applyNumberFormat="1" applyFont="1" applyBorder="1"/>
    <xf numFmtId="187" fontId="2" fillId="0" borderId="0" xfId="0" applyNumberFormat="1" applyFont="1"/>
    <xf numFmtId="187" fontId="5" fillId="0" borderId="0" xfId="0" applyNumberFormat="1" applyFont="1"/>
    <xf numFmtId="3" fontId="2" fillId="0" borderId="0" xfId="0" applyNumberFormat="1" applyFont="1" applyBorder="1"/>
    <xf numFmtId="3" fontId="5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Fill="1"/>
    <xf numFmtId="0" fontId="5" fillId="0" borderId="0" xfId="0" applyFont="1" applyAlignment="1">
      <alignment horizontal="right"/>
    </xf>
    <xf numFmtId="0" fontId="1" fillId="0" borderId="0" xfId="0" applyFont="1" applyBorder="1" applyAlignment="1">
      <alignment horizontal="left"/>
    </xf>
    <xf numFmtId="187" fontId="1" fillId="0" borderId="9" xfId="1" applyNumberFormat="1" applyFont="1" applyBorder="1" applyAlignment="1">
      <alignment horizontal="right"/>
    </xf>
    <xf numFmtId="0" fontId="1" fillId="0" borderId="10" xfId="0" applyFont="1" applyBorder="1"/>
    <xf numFmtId="0" fontId="1" fillId="0" borderId="2" xfId="0" applyFont="1" applyBorder="1" applyAlignment="1">
      <alignment horizontal="right" wrapText="1"/>
    </xf>
    <xf numFmtId="3" fontId="1" fillId="0" borderId="9" xfId="0" applyNumberFormat="1" applyFont="1" applyBorder="1" applyAlignment="1">
      <alignment horizontal="right"/>
    </xf>
    <xf numFmtId="0" fontId="2" fillId="0" borderId="1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/>
    <xf numFmtId="0" fontId="1" fillId="2" borderId="9" xfId="0" applyFont="1" applyFill="1" applyBorder="1"/>
    <xf numFmtId="0" fontId="1" fillId="2" borderId="3" xfId="0" applyFont="1" applyFill="1" applyBorder="1"/>
    <xf numFmtId="0" fontId="1" fillId="2" borderId="10" xfId="0" applyFont="1" applyFill="1" applyBorder="1"/>
    <xf numFmtId="0" fontId="1" fillId="2" borderId="4" xfId="0" applyFont="1" applyFill="1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8" xfId="0" quotePrefix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quotePrefix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69" name="Line 1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0" name="Line 2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1" name="Line 3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2" name="Line 4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3" name="Line 5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4" name="Line 6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5" name="Line 7"/>
        <xdr:cNvSpPr>
          <a:spLocks noChangeShapeType="1"/>
        </xdr:cNvSpPr>
      </xdr:nvSpPr>
      <xdr:spPr bwMode="auto">
        <a:xfrm flipH="1"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56"/>
  <sheetViews>
    <sheetView showGridLines="0" defaultGridColor="0" topLeftCell="A16" colorId="12" workbookViewId="0">
      <selection activeCell="Q29" sqref="Q29"/>
    </sheetView>
  </sheetViews>
  <sheetFormatPr defaultRowHeight="15.75"/>
  <cols>
    <col min="1" max="1" width="5.1640625" style="2" customWidth="1"/>
    <col min="2" max="2" width="25.5" style="2" customWidth="1"/>
    <col min="3" max="3" width="11.33203125" style="2" customWidth="1"/>
    <col min="4" max="4" width="4.1640625" style="2" customWidth="1"/>
    <col min="5" max="5" width="13" style="2" customWidth="1"/>
    <col min="6" max="6" width="4.83203125" style="2" customWidth="1"/>
    <col min="7" max="7" width="10.33203125" style="2" customWidth="1"/>
    <col min="8" max="8" width="4" style="2" customWidth="1"/>
    <col min="9" max="9" width="11.1640625" style="2" customWidth="1"/>
    <col min="10" max="10" width="3.33203125" style="2" customWidth="1"/>
    <col min="11" max="11" width="10.1640625" style="2" customWidth="1"/>
    <col min="12" max="12" width="3.6640625" style="2" customWidth="1"/>
    <col min="13" max="13" width="10.6640625" style="2" customWidth="1"/>
    <col min="14" max="14" width="3.1640625" style="2" customWidth="1"/>
    <col min="15" max="15" width="10.1640625" style="2" customWidth="1"/>
    <col min="16" max="16" width="4.33203125" style="2" customWidth="1"/>
    <col min="17" max="17" width="11.5" style="2" customWidth="1"/>
    <col min="18" max="18" width="3.1640625" style="2" customWidth="1"/>
    <col min="19" max="19" width="10.5" style="2" customWidth="1"/>
    <col min="20" max="20" width="4.33203125" style="2" customWidth="1"/>
    <col min="21" max="21" width="3.83203125" style="2" customWidth="1"/>
    <col min="22" max="22" width="9.33203125" style="2" bestFit="1" customWidth="1"/>
    <col min="23" max="23" width="9.5" style="2" customWidth="1"/>
    <col min="24" max="24" width="9.33203125" style="2"/>
    <col min="25" max="25" width="8.5" style="2" customWidth="1"/>
    <col min="26" max="26" width="1.1640625" style="2" customWidth="1"/>
    <col min="27" max="27" width="8" style="2" customWidth="1"/>
    <col min="28" max="28" width="1.1640625" style="2" customWidth="1"/>
    <col min="29" max="29" width="9.33203125" style="2"/>
    <col min="30" max="30" width="1.1640625" style="2" customWidth="1"/>
    <col min="31" max="31" width="9.33203125" style="2"/>
    <col min="32" max="32" width="1.5" style="2" customWidth="1"/>
    <col min="33" max="33" width="9.33203125" style="2"/>
    <col min="34" max="34" width="1.5" style="2" customWidth="1"/>
    <col min="35" max="35" width="9.33203125" style="2"/>
    <col min="36" max="36" width="1.5" style="2" customWidth="1"/>
    <col min="37" max="37" width="8.1640625" style="2" customWidth="1"/>
    <col min="38" max="38" width="1.33203125" style="2" customWidth="1"/>
    <col min="39" max="39" width="7.1640625" style="2" customWidth="1"/>
    <col min="40" max="40" width="1.6640625" style="2" customWidth="1"/>
    <col min="41" max="41" width="6.1640625" style="2" customWidth="1"/>
    <col min="42" max="16384" width="9.33203125" style="2"/>
  </cols>
  <sheetData>
    <row r="1" spans="1:43" ht="18" customHeight="1"/>
    <row r="2" spans="1:43" ht="20.100000000000001" customHeight="1">
      <c r="A2" s="3" t="s">
        <v>25</v>
      </c>
    </row>
    <row r="3" spans="1:43" ht="20.100000000000001" customHeight="1">
      <c r="A3" s="4"/>
      <c r="B3" s="3" t="s">
        <v>29</v>
      </c>
    </row>
    <row r="4" spans="1:43" s="5" customFormat="1" ht="20.100000000000001" customHeight="1">
      <c r="A4" s="6"/>
      <c r="B4" s="6" t="s">
        <v>28</v>
      </c>
      <c r="C4" s="32"/>
      <c r="D4" s="32"/>
      <c r="E4" s="32"/>
      <c r="F4" s="32"/>
      <c r="G4" s="32"/>
      <c r="H4" s="32"/>
      <c r="I4" s="32"/>
      <c r="J4" s="32"/>
      <c r="K4" s="32"/>
      <c r="L4" s="7"/>
      <c r="M4" s="7"/>
      <c r="N4" s="7"/>
      <c r="O4" s="7"/>
      <c r="P4" s="7"/>
      <c r="Q4" s="7"/>
      <c r="R4" s="7"/>
      <c r="S4" s="8"/>
      <c r="T4" s="7"/>
    </row>
    <row r="5" spans="1:43" s="5" customFormat="1" ht="20.100000000000001" customHeight="1">
      <c r="A5" s="6"/>
      <c r="B5" s="6" t="s">
        <v>30</v>
      </c>
      <c r="C5" s="6"/>
      <c r="D5" s="6"/>
      <c r="E5" s="6"/>
      <c r="F5" s="6"/>
      <c r="G5" s="6"/>
      <c r="H5" s="6"/>
      <c r="I5" s="6"/>
      <c r="J5" s="6"/>
      <c r="K5" s="6"/>
      <c r="S5" s="9"/>
    </row>
    <row r="6" spans="1:43" s="5" customFormat="1" ht="5.0999999999999996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43" s="5" customFormat="1" ht="24" customHeight="1">
      <c r="A7" s="91" t="s">
        <v>24</v>
      </c>
      <c r="B7" s="92"/>
      <c r="C7" s="85" t="s">
        <v>23</v>
      </c>
      <c r="D7" s="86"/>
      <c r="E7" s="102" t="s">
        <v>6</v>
      </c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</row>
    <row r="8" spans="1:43" s="5" customFormat="1" ht="26.25" customHeight="1">
      <c r="A8" s="93"/>
      <c r="B8" s="94"/>
      <c r="C8" s="87"/>
      <c r="D8" s="88"/>
      <c r="E8" s="85" t="s">
        <v>10</v>
      </c>
      <c r="F8" s="98"/>
      <c r="G8" s="97" t="s">
        <v>0</v>
      </c>
      <c r="H8" s="98"/>
      <c r="I8" s="97" t="s">
        <v>1</v>
      </c>
      <c r="J8" s="98"/>
      <c r="K8" s="97" t="s">
        <v>2</v>
      </c>
      <c r="L8" s="98"/>
      <c r="M8" s="97" t="s">
        <v>3</v>
      </c>
      <c r="N8" s="98"/>
      <c r="O8" s="97" t="s">
        <v>4</v>
      </c>
      <c r="P8" s="98"/>
      <c r="Q8" s="97" t="s">
        <v>5</v>
      </c>
      <c r="R8" s="98"/>
      <c r="S8" s="83" t="s">
        <v>22</v>
      </c>
      <c r="T8" s="83"/>
    </row>
    <row r="9" spans="1:43" s="5" customFormat="1" ht="24" customHeight="1">
      <c r="A9" s="95"/>
      <c r="B9" s="96"/>
      <c r="C9" s="89"/>
      <c r="D9" s="90"/>
      <c r="E9" s="101"/>
      <c r="F9" s="100"/>
      <c r="G9" s="99"/>
      <c r="H9" s="100"/>
      <c r="I9" s="99"/>
      <c r="J9" s="100"/>
      <c r="K9" s="99"/>
      <c r="L9" s="100"/>
      <c r="M9" s="99"/>
      <c r="N9" s="100"/>
      <c r="O9" s="99"/>
      <c r="P9" s="100"/>
      <c r="Q9" s="99"/>
      <c r="R9" s="100"/>
      <c r="S9" s="84" t="s">
        <v>32</v>
      </c>
      <c r="T9" s="84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57" t="s">
        <v>37</v>
      </c>
    </row>
    <row r="10" spans="1:43" s="5" customFormat="1" ht="5.0999999999999996" customHeight="1">
      <c r="A10" s="11"/>
      <c r="B10" s="19"/>
      <c r="C10" s="12"/>
      <c r="D10" s="12"/>
      <c r="E10" s="12"/>
      <c r="F10" s="12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2"/>
      <c r="T10" s="10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</row>
    <row r="11" spans="1:43" s="25" customFormat="1" ht="21.95" customHeight="1">
      <c r="A11" s="14" t="s">
        <v>7</v>
      </c>
      <c r="B11" s="35"/>
      <c r="C11" s="52">
        <f>'ตาราง 17.1(ต่อ1)'!C9+'ตาราง 17.1(ต่อ2)'!C9</f>
        <v>77008</v>
      </c>
      <c r="D11" s="52"/>
      <c r="E11" s="52">
        <f>'ตาราง 17.1(ต่อ1)'!E9+'ตาราง 17.1(ต่อ2)'!E9</f>
        <v>5473</v>
      </c>
      <c r="F11" s="52"/>
      <c r="G11" s="52">
        <f>'ตาราง 17.1(ต่อ1)'!G9+'ตาราง 17.1(ต่อ2)'!G9</f>
        <v>22147</v>
      </c>
      <c r="H11" s="52"/>
      <c r="I11" s="52">
        <f>'ตาราง 17.1(ต่อ1)'!I9+'ตาราง 17.1(ต่อ2)'!I9</f>
        <v>15481</v>
      </c>
      <c r="J11" s="52"/>
      <c r="K11" s="52">
        <f>'ตาราง 17.1(ต่อ1)'!K9+'ตาราง 17.1(ต่อ2)'!K9</f>
        <v>20950</v>
      </c>
      <c r="L11" s="52"/>
      <c r="M11" s="52">
        <f>'ตาราง 17.1(ต่อ1)'!M9+'ตาราง 17.1(ต่อ2)'!M9</f>
        <v>10351</v>
      </c>
      <c r="N11" s="52"/>
      <c r="O11" s="52">
        <f>'ตาราง 17.1(ต่อ1)'!O9+'ตาราง 17.1(ต่อ2)'!O9</f>
        <v>1923</v>
      </c>
      <c r="P11" s="52"/>
      <c r="Q11" s="52">
        <f>'ตาราง 17.1(ต่อ1)'!Q9+'ตาราง 17.1(ต่อ2)'!Q9</f>
        <v>656</v>
      </c>
      <c r="R11" s="52"/>
      <c r="S11" s="52">
        <f>'ตาราง 17.1(ต่อ1)'!S9+'ตาราง 17.1(ต่อ2)'!S9</f>
        <v>27</v>
      </c>
      <c r="T11" s="30"/>
      <c r="U11" s="7"/>
      <c r="V11" s="7">
        <v>5473</v>
      </c>
      <c r="W11" s="51" t="s">
        <v>36</v>
      </c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25">
        <v>5472</v>
      </c>
    </row>
    <row r="12" spans="1:43" s="7" customFormat="1" ht="21.95" customHeight="1">
      <c r="A12" s="42"/>
      <c r="B12" s="20" t="s">
        <v>35</v>
      </c>
      <c r="C12" s="55">
        <v>4</v>
      </c>
      <c r="D12" s="53"/>
      <c r="E12" s="55">
        <v>4</v>
      </c>
      <c r="F12" s="54"/>
      <c r="G12" s="55" t="s">
        <v>34</v>
      </c>
      <c r="H12" s="54"/>
      <c r="I12" s="55" t="s">
        <v>34</v>
      </c>
      <c r="J12" s="55"/>
      <c r="K12" s="55" t="s">
        <v>34</v>
      </c>
      <c r="L12" s="55"/>
      <c r="M12" s="55" t="s">
        <v>34</v>
      </c>
      <c r="N12" s="55"/>
      <c r="O12" s="55" t="s">
        <v>34</v>
      </c>
      <c r="P12" s="55"/>
      <c r="Q12" s="55" t="s">
        <v>34</v>
      </c>
      <c r="R12" s="55"/>
      <c r="S12" s="55" t="s">
        <v>34</v>
      </c>
      <c r="T12" s="30"/>
      <c r="V12" s="7">
        <v>22147</v>
      </c>
      <c r="W12" s="44">
        <v>4</v>
      </c>
      <c r="X12" s="46">
        <v>4.29</v>
      </c>
      <c r="Y12" s="44">
        <v>4</v>
      </c>
      <c r="Z12" s="44"/>
      <c r="AA12" s="44">
        <v>4</v>
      </c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</row>
    <row r="13" spans="1:43" s="15" customFormat="1" ht="21.95" customHeight="1">
      <c r="A13" s="10"/>
      <c r="B13" s="20" t="s">
        <v>11</v>
      </c>
      <c r="C13" s="55">
        <f>'ตาราง 17.1(ต่อ1)'!C11+'ตาราง 17.1(ต่อ2)'!C11</f>
        <v>37</v>
      </c>
      <c r="D13" s="55"/>
      <c r="E13" s="55">
        <v>8</v>
      </c>
      <c r="F13" s="54"/>
      <c r="G13" s="55">
        <f>'ตาราง 17.1(ต่อ1)'!G11+'ตาราง 17.1(ต่อ2)'!G11</f>
        <v>16</v>
      </c>
      <c r="H13" s="54"/>
      <c r="I13" s="55">
        <v>4</v>
      </c>
      <c r="J13" s="55"/>
      <c r="K13" s="55">
        <f>'ตาราง 17.1(ต่อ1)'!K11+'ตาราง 17.1(ต่อ2)'!K11</f>
        <v>8</v>
      </c>
      <c r="L13" s="55"/>
      <c r="M13" s="55">
        <v>1</v>
      </c>
      <c r="N13" s="55"/>
      <c r="O13" s="55" t="s">
        <v>34</v>
      </c>
      <c r="P13" s="55"/>
      <c r="Q13" s="55" t="s">
        <v>34</v>
      </c>
      <c r="R13" s="55"/>
      <c r="S13" s="55" t="s">
        <v>34</v>
      </c>
      <c r="T13" s="1"/>
      <c r="U13" s="10"/>
      <c r="V13" s="10">
        <v>15481</v>
      </c>
      <c r="W13" s="47">
        <v>37</v>
      </c>
      <c r="X13" s="49">
        <v>37.14</v>
      </c>
      <c r="Y13" s="44">
        <f t="shared" ref="Y13:Y24" si="0">SUM(AA13:AO13)</f>
        <v>37</v>
      </c>
      <c r="Z13" s="44"/>
      <c r="AA13" s="43">
        <v>8</v>
      </c>
      <c r="AB13" s="43"/>
      <c r="AC13" s="43">
        <v>16</v>
      </c>
      <c r="AD13" s="43"/>
      <c r="AE13" s="43">
        <v>4</v>
      </c>
      <c r="AF13" s="43"/>
      <c r="AG13" s="43">
        <v>8</v>
      </c>
      <c r="AH13" s="43"/>
      <c r="AI13" s="43">
        <v>1</v>
      </c>
      <c r="AJ13" s="43"/>
      <c r="AK13" s="43"/>
      <c r="AL13" s="43"/>
      <c r="AM13" s="43"/>
      <c r="AN13" s="43"/>
      <c r="AO13" s="43"/>
      <c r="AP13" s="44"/>
      <c r="AQ13" s="15">
        <v>22146</v>
      </c>
    </row>
    <row r="14" spans="1:43" s="16" customFormat="1" ht="21.95" customHeight="1">
      <c r="A14" s="10"/>
      <c r="B14" s="20" t="s">
        <v>12</v>
      </c>
      <c r="C14" s="55">
        <f>'ตาราง 17.1(ต่อ1)'!C12+'ตาราง 17.1(ต่อ2)'!C12</f>
        <v>402</v>
      </c>
      <c r="D14" s="55"/>
      <c r="E14" s="55">
        <f>'ตาราง 17.1(ต่อ1)'!E12+'ตาราง 17.1(ต่อ2)'!E12</f>
        <v>91</v>
      </c>
      <c r="F14" s="56"/>
      <c r="G14" s="55">
        <f>'ตาราง 17.1(ต่อ1)'!G12+'ตาราง 17.1(ต่อ2)'!G12</f>
        <v>137</v>
      </c>
      <c r="H14" s="56"/>
      <c r="I14" s="55">
        <f>'ตาราง 17.1(ต่อ1)'!I12+'ตาราง 17.1(ต่อ2)'!I12</f>
        <v>81</v>
      </c>
      <c r="J14" s="55"/>
      <c r="K14" s="55">
        <f>'ตาราง 17.1(ต่อ1)'!K12+'ตาราง 17.1(ต่อ2)'!K12</f>
        <v>73</v>
      </c>
      <c r="L14" s="55"/>
      <c r="M14" s="55">
        <v>20</v>
      </c>
      <c r="N14" s="55"/>
      <c r="O14" s="55" t="s">
        <v>34</v>
      </c>
      <c r="P14" s="55"/>
      <c r="Q14" s="55" t="s">
        <v>34</v>
      </c>
      <c r="R14" s="55"/>
      <c r="S14" s="55" t="s">
        <v>34</v>
      </c>
      <c r="T14" s="1"/>
      <c r="U14" s="5"/>
      <c r="V14" s="66">
        <v>20950</v>
      </c>
      <c r="W14" s="43">
        <v>402</v>
      </c>
      <c r="X14" s="49">
        <v>401.52</v>
      </c>
      <c r="Y14" s="44">
        <f t="shared" si="0"/>
        <v>402</v>
      </c>
      <c r="Z14" s="44"/>
      <c r="AA14" s="47">
        <v>91</v>
      </c>
      <c r="AB14" s="47"/>
      <c r="AC14" s="47">
        <v>136</v>
      </c>
      <c r="AD14" s="47"/>
      <c r="AE14" s="47">
        <v>82</v>
      </c>
      <c r="AF14" s="47"/>
      <c r="AG14" s="47">
        <v>73</v>
      </c>
      <c r="AH14" s="47"/>
      <c r="AI14" s="47">
        <v>20</v>
      </c>
      <c r="AJ14" s="47"/>
      <c r="AK14" s="47"/>
      <c r="AL14" s="47"/>
      <c r="AM14" s="47"/>
      <c r="AN14" s="47"/>
      <c r="AO14" s="47"/>
      <c r="AP14" s="47"/>
      <c r="AQ14" s="16">
        <v>15481</v>
      </c>
    </row>
    <row r="15" spans="1:43" s="16" customFormat="1" ht="21.95" customHeight="1">
      <c r="A15" s="10"/>
      <c r="B15" s="20" t="s">
        <v>13</v>
      </c>
      <c r="C15" s="55">
        <f>'ตาราง 17.1(ต่อ1)'!C13+'ตาราง 17.1(ต่อ2)'!C13</f>
        <v>1343</v>
      </c>
      <c r="D15" s="55"/>
      <c r="E15" s="55">
        <f>'ตาราง 17.1(ต่อ1)'!E13+'ตาราง 17.1(ต่อ2)'!E13</f>
        <v>91</v>
      </c>
      <c r="F15" s="54"/>
      <c r="G15" s="55">
        <f>'ตาราง 17.1(ต่อ1)'!G13+'ตาราง 17.1(ต่อ2)'!G13</f>
        <v>539</v>
      </c>
      <c r="H15" s="54"/>
      <c r="I15" s="55">
        <f>'ตาราง 17.1(ต่อ1)'!I13+'ตาราง 17.1(ต่อ2)'!I13</f>
        <v>329</v>
      </c>
      <c r="J15" s="55"/>
      <c r="K15" s="55">
        <f>'ตาราง 17.1(ต่อ1)'!K13+'ตาราง 17.1(ต่อ2)'!K13</f>
        <v>294</v>
      </c>
      <c r="L15" s="55"/>
      <c r="M15" s="55">
        <f>'ตาราง 17.1(ต่อ1)'!M13+'ตาราง 17.1(ต่อ2)'!M13</f>
        <v>70</v>
      </c>
      <c r="N15" s="55"/>
      <c r="O15" s="55">
        <f>'ตาราง 17.1(ต่อ1)'!O13+'ตาราง 17.1(ต่อ2)'!O13</f>
        <v>20</v>
      </c>
      <c r="P15" s="55"/>
      <c r="Q15" s="55" t="s">
        <v>34</v>
      </c>
      <c r="R15" s="55"/>
      <c r="S15" s="55" t="s">
        <v>34</v>
      </c>
      <c r="T15" s="1"/>
      <c r="U15" s="5"/>
      <c r="V15" s="5">
        <v>10351</v>
      </c>
      <c r="W15" s="43">
        <v>1344</v>
      </c>
      <c r="X15" s="49">
        <v>1343.5</v>
      </c>
      <c r="Y15" s="50">
        <f t="shared" si="0"/>
        <v>1343</v>
      </c>
      <c r="Z15" s="44"/>
      <c r="AA15" s="43">
        <v>91</v>
      </c>
      <c r="AB15" s="43"/>
      <c r="AC15" s="43">
        <v>538</v>
      </c>
      <c r="AD15" s="43"/>
      <c r="AE15" s="43">
        <v>330</v>
      </c>
      <c r="AF15" s="43"/>
      <c r="AG15" s="43">
        <v>294</v>
      </c>
      <c r="AH15" s="43"/>
      <c r="AI15" s="43">
        <v>70</v>
      </c>
      <c r="AJ15" s="43"/>
      <c r="AK15" s="43">
        <v>20</v>
      </c>
      <c r="AL15" s="43"/>
      <c r="AM15" s="43"/>
      <c r="AN15" s="43"/>
      <c r="AO15" s="43"/>
      <c r="AP15" s="43"/>
      <c r="AQ15" s="16">
        <v>20950</v>
      </c>
    </row>
    <row r="16" spans="1:43" s="16" customFormat="1" ht="21.95" customHeight="1">
      <c r="A16" s="10"/>
      <c r="B16" s="20" t="s">
        <v>14</v>
      </c>
      <c r="C16" s="55">
        <f>'ตาราง 17.1(ต่อ1)'!C14+'ตาราง 17.1(ต่อ2)'!C14</f>
        <v>3199</v>
      </c>
      <c r="D16" s="55"/>
      <c r="E16" s="55">
        <f>'ตาราง 17.1(ต่อ1)'!E14+'ตาราง 17.1(ต่อ2)'!E14</f>
        <v>311</v>
      </c>
      <c r="F16" s="54"/>
      <c r="G16" s="55">
        <f>'ตาราง 17.1(ต่อ1)'!G14+'ตาราง 17.1(ต่อ2)'!G14</f>
        <v>1118</v>
      </c>
      <c r="H16" s="54"/>
      <c r="I16" s="55">
        <f>'ตาราง 17.1(ต่อ1)'!I14+'ตาราง 17.1(ต่อ2)'!I14</f>
        <v>741</v>
      </c>
      <c r="J16" s="55"/>
      <c r="K16" s="55">
        <f>'ตาราง 17.1(ต่อ1)'!K14+'ตาราง 17.1(ต่อ2)'!K14</f>
        <v>803</v>
      </c>
      <c r="L16" s="55"/>
      <c r="M16" s="55">
        <f>'ตาราง 17.1(ต่อ1)'!M14+'ตาราง 17.1(ต่อ2)'!M14</f>
        <v>208</v>
      </c>
      <c r="N16" s="55"/>
      <c r="O16" s="55">
        <f>'ตาราง 17.1(ต่อ1)'!O14+'ตาราง 17.1(ต่อ2)'!O14</f>
        <v>12</v>
      </c>
      <c r="P16" s="55"/>
      <c r="Q16" s="55">
        <v>5</v>
      </c>
      <c r="R16" s="55"/>
      <c r="S16" s="55">
        <v>1</v>
      </c>
      <c r="T16" s="1"/>
      <c r="U16" s="5"/>
      <c r="V16" s="5">
        <v>1923</v>
      </c>
      <c r="W16" s="43">
        <v>3200</v>
      </c>
      <c r="X16" s="49">
        <v>3199.68</v>
      </c>
      <c r="Y16" s="44">
        <f t="shared" si="0"/>
        <v>3200</v>
      </c>
      <c r="Z16" s="44"/>
      <c r="AA16" s="43">
        <v>312</v>
      </c>
      <c r="AB16" s="43"/>
      <c r="AC16" s="43">
        <v>1118</v>
      </c>
      <c r="AD16" s="43"/>
      <c r="AE16" s="43">
        <v>741</v>
      </c>
      <c r="AF16" s="43"/>
      <c r="AG16" s="43">
        <v>803</v>
      </c>
      <c r="AH16" s="43"/>
      <c r="AI16" s="43">
        <v>208</v>
      </c>
      <c r="AJ16" s="43"/>
      <c r="AK16" s="43">
        <v>12</v>
      </c>
      <c r="AL16" s="43"/>
      <c r="AM16" s="43">
        <v>5</v>
      </c>
      <c r="AN16" s="43"/>
      <c r="AO16" s="43">
        <v>1</v>
      </c>
      <c r="AP16" s="43"/>
      <c r="AQ16" s="16">
        <v>10352</v>
      </c>
    </row>
    <row r="17" spans="1:44" s="16" customFormat="1" ht="21.95" customHeight="1">
      <c r="A17" s="10"/>
      <c r="B17" s="20" t="s">
        <v>15</v>
      </c>
      <c r="C17" s="55">
        <f>'ตาราง 17.1(ต่อ1)'!C15+'ตาราง 17.1(ต่อ2)'!C15</f>
        <v>6212</v>
      </c>
      <c r="D17" s="55"/>
      <c r="E17" s="55">
        <f>'ตาราง 17.1(ต่อ1)'!E15+'ตาราง 17.1(ต่อ2)'!E15</f>
        <v>453</v>
      </c>
      <c r="F17" s="54"/>
      <c r="G17" s="55">
        <f>'ตาราง 17.1(ต่อ1)'!G15+'ตาราง 17.1(ต่อ2)'!G15</f>
        <v>2078</v>
      </c>
      <c r="H17" s="54"/>
      <c r="I17" s="55">
        <f>'ตาราง 17.1(ต่อ1)'!I15+'ตาราง 17.1(ต่อ2)'!I15</f>
        <v>1435</v>
      </c>
      <c r="J17" s="55"/>
      <c r="K17" s="55">
        <f>'ตาราง 17.1(ต่อ1)'!K15+'ตาราง 17.1(ต่อ2)'!K15</f>
        <v>1566</v>
      </c>
      <c r="L17" s="55"/>
      <c r="M17" s="55">
        <f>'ตาราง 17.1(ต่อ1)'!M15+'ตาราง 17.1(ต่อ2)'!M15</f>
        <v>572</v>
      </c>
      <c r="N17" s="55"/>
      <c r="O17" s="55">
        <f>'ตาราง 17.1(ต่อ1)'!O15+'ตาราง 17.1(ต่อ2)'!O15</f>
        <v>75</v>
      </c>
      <c r="P17" s="55"/>
      <c r="Q17" s="55">
        <f>'ตาราง 17.1(ต่อ1)'!Q15+'ตาราง 17.1(ต่อ2)'!Q15</f>
        <v>33</v>
      </c>
      <c r="R17" s="55"/>
      <c r="S17" s="55" t="s">
        <v>34</v>
      </c>
      <c r="T17" s="1"/>
      <c r="U17" s="5"/>
      <c r="V17" s="5">
        <v>656</v>
      </c>
      <c r="W17" s="43">
        <v>6212</v>
      </c>
      <c r="X17" s="49">
        <v>6211.54</v>
      </c>
      <c r="Y17" s="44">
        <f t="shared" si="0"/>
        <v>6212</v>
      </c>
      <c r="Z17" s="44"/>
      <c r="AA17" s="43">
        <v>453</v>
      </c>
      <c r="AB17" s="43"/>
      <c r="AC17" s="43">
        <v>2077</v>
      </c>
      <c r="AD17" s="43"/>
      <c r="AE17" s="43">
        <v>1435</v>
      </c>
      <c r="AF17" s="43"/>
      <c r="AG17" s="43">
        <v>1567</v>
      </c>
      <c r="AH17" s="43"/>
      <c r="AI17" s="43">
        <v>572</v>
      </c>
      <c r="AJ17" s="43"/>
      <c r="AK17" s="43">
        <v>75</v>
      </c>
      <c r="AL17" s="43"/>
      <c r="AM17" s="43">
        <v>33</v>
      </c>
      <c r="AN17" s="43"/>
      <c r="AO17" s="43"/>
      <c r="AP17" s="43"/>
      <c r="AQ17" s="16">
        <v>1923</v>
      </c>
    </row>
    <row r="18" spans="1:44" s="16" customFormat="1" ht="21.95" customHeight="1">
      <c r="A18" s="10"/>
      <c r="B18" s="20" t="s">
        <v>16</v>
      </c>
      <c r="C18" s="55">
        <f>'ตาราง 17.1(ต่อ1)'!C16+'ตาราง 17.1(ต่อ2)'!C16</f>
        <v>9659</v>
      </c>
      <c r="D18" s="55"/>
      <c r="E18" s="55">
        <f>'ตาราง 17.1(ต่อ1)'!E16+'ตาราง 17.1(ต่อ2)'!E16</f>
        <v>493</v>
      </c>
      <c r="F18" s="54"/>
      <c r="G18" s="55">
        <f>'ตาราง 17.1(ต่อ1)'!G16+'ตาราง 17.1(ต่อ2)'!G16</f>
        <v>2938</v>
      </c>
      <c r="H18" s="54"/>
      <c r="I18" s="55">
        <f>'ตาราง 17.1(ต่อ1)'!I16+'ตาราง 17.1(ต่อ2)'!I16</f>
        <v>2005</v>
      </c>
      <c r="J18" s="55"/>
      <c r="K18" s="55">
        <f>'ตาราง 17.1(ต่อ1)'!K16+'ตาราง 17.1(ต่อ2)'!K16</f>
        <v>2654</v>
      </c>
      <c r="L18" s="55"/>
      <c r="M18" s="55">
        <f>'ตาราง 17.1(ต่อ1)'!M16+'ตาราง 17.1(ต่อ2)'!M16</f>
        <v>1265</v>
      </c>
      <c r="N18" s="55"/>
      <c r="O18" s="55">
        <f>'ตาราง 17.1(ต่อ1)'!O16+'ตาราง 17.1(ต่อ2)'!O16</f>
        <v>220</v>
      </c>
      <c r="P18" s="55"/>
      <c r="Q18" s="55">
        <f>'ตาราง 17.1(ต่อ1)'!Q16+'ตาราง 17.1(ต่อ2)'!Q16</f>
        <v>84</v>
      </c>
      <c r="R18" s="55"/>
      <c r="S18" s="55" t="s">
        <v>34</v>
      </c>
      <c r="T18" s="1"/>
      <c r="U18" s="5"/>
      <c r="V18" s="5">
        <v>27</v>
      </c>
      <c r="W18" s="43">
        <v>9659</v>
      </c>
      <c r="X18" s="49">
        <v>9658.73</v>
      </c>
      <c r="Y18" s="44">
        <f t="shared" si="0"/>
        <v>9659</v>
      </c>
      <c r="Z18" s="44"/>
      <c r="AA18" s="43">
        <v>494</v>
      </c>
      <c r="AB18" s="43"/>
      <c r="AC18" s="43">
        <v>2938</v>
      </c>
      <c r="AD18" s="43"/>
      <c r="AE18" s="43">
        <v>2005</v>
      </c>
      <c r="AF18" s="43"/>
      <c r="AG18" s="43">
        <v>2654</v>
      </c>
      <c r="AH18" s="43"/>
      <c r="AI18" s="43">
        <v>1265</v>
      </c>
      <c r="AJ18" s="43"/>
      <c r="AK18" s="43">
        <v>220</v>
      </c>
      <c r="AL18" s="43"/>
      <c r="AM18" s="43">
        <v>83</v>
      </c>
      <c r="AN18" s="43"/>
      <c r="AO18" s="43"/>
      <c r="AP18" s="43"/>
      <c r="AQ18" s="16">
        <v>656</v>
      </c>
    </row>
    <row r="19" spans="1:44" s="16" customFormat="1" ht="21.95" customHeight="1">
      <c r="A19" s="10"/>
      <c r="B19" s="20" t="s">
        <v>17</v>
      </c>
      <c r="C19" s="55">
        <f>'ตาราง 17.1(ต่อ1)'!C17+'ตาราง 17.1(ต่อ2)'!C17</f>
        <v>11508</v>
      </c>
      <c r="D19" s="55"/>
      <c r="E19" s="55">
        <f>'ตาราง 17.1(ต่อ1)'!E17+'ตาราง 17.1(ต่อ2)'!E17</f>
        <v>679</v>
      </c>
      <c r="F19" s="54"/>
      <c r="G19" s="55">
        <f>'ตาราง 17.1(ต่อ1)'!G17+'ตาราง 17.1(ต่อ2)'!G17</f>
        <v>3156</v>
      </c>
      <c r="H19" s="54"/>
      <c r="I19" s="55">
        <f>'ตาราง 17.1(ต่อ1)'!I17+'ตาราง 17.1(ต่อ2)'!I17</f>
        <v>2454</v>
      </c>
      <c r="J19" s="55"/>
      <c r="K19" s="55">
        <f>'ตาราง 17.1(ต่อ1)'!K17+'ตาราง 17.1(ต่อ2)'!K17</f>
        <v>3336</v>
      </c>
      <c r="L19" s="55"/>
      <c r="M19" s="55">
        <f>'ตาราง 17.1(ต่อ1)'!M17+'ตาราง 17.1(ต่อ2)'!M17</f>
        <v>1534</v>
      </c>
      <c r="N19" s="55"/>
      <c r="O19" s="55">
        <f>'ตาราง 17.1(ต่อ1)'!O17+'ตาราง 17.1(ต่อ2)'!O17</f>
        <v>259</v>
      </c>
      <c r="P19" s="55"/>
      <c r="Q19" s="55">
        <f>'ตาราง 17.1(ต่อ1)'!Q17+'ตาราง 17.1(ต่อ2)'!Q17</f>
        <v>86</v>
      </c>
      <c r="R19" s="55"/>
      <c r="S19" s="55">
        <v>4</v>
      </c>
      <c r="T19" s="1"/>
      <c r="U19" s="5"/>
      <c r="V19" s="5">
        <f>SUM(V11:V18)</f>
        <v>77008</v>
      </c>
      <c r="W19" s="43">
        <v>11507</v>
      </c>
      <c r="X19" s="49">
        <v>11507.13</v>
      </c>
      <c r="Y19" s="44">
        <f t="shared" si="0"/>
        <v>11507</v>
      </c>
      <c r="Z19" s="44"/>
      <c r="AA19" s="43">
        <v>679</v>
      </c>
      <c r="AB19" s="43"/>
      <c r="AC19" s="43">
        <v>3156</v>
      </c>
      <c r="AD19" s="43"/>
      <c r="AE19" s="43">
        <v>2453</v>
      </c>
      <c r="AF19" s="43"/>
      <c r="AG19" s="43">
        <v>3336</v>
      </c>
      <c r="AH19" s="43"/>
      <c r="AI19" s="43">
        <v>1534</v>
      </c>
      <c r="AJ19" s="43"/>
      <c r="AK19" s="43">
        <v>258</v>
      </c>
      <c r="AL19" s="43"/>
      <c r="AM19" s="43">
        <v>87</v>
      </c>
      <c r="AN19" s="43"/>
      <c r="AO19" s="43">
        <v>4</v>
      </c>
      <c r="AP19" s="43"/>
      <c r="AQ19" s="16">
        <v>27</v>
      </c>
    </row>
    <row r="20" spans="1:44" s="16" customFormat="1" ht="21.95" customHeight="1">
      <c r="A20" s="10"/>
      <c r="B20" s="20" t="s">
        <v>18</v>
      </c>
      <c r="C20" s="55">
        <f>'ตาราง 17.1(ต่อ1)'!C18+'ตาราง 17.1(ต่อ2)'!C18</f>
        <v>10762</v>
      </c>
      <c r="D20" s="55"/>
      <c r="E20" s="55">
        <f>'ตาราง 17.1(ต่อ1)'!E18+'ตาราง 17.1(ต่อ2)'!E18</f>
        <v>614</v>
      </c>
      <c r="F20" s="54"/>
      <c r="G20" s="55">
        <f>'ตาราง 17.1(ต่อ1)'!G18+'ตาราง 17.1(ต่อ2)'!G18</f>
        <v>2907</v>
      </c>
      <c r="H20" s="54"/>
      <c r="I20" s="55">
        <f>'ตาราง 17.1(ต่อ1)'!I18+'ตาราง 17.1(ต่อ2)'!I18</f>
        <v>1988</v>
      </c>
      <c r="J20" s="55"/>
      <c r="K20" s="55">
        <f>'ตาราง 17.1(ต่อ1)'!K18+'ตาราง 17.1(ต่อ2)'!K18</f>
        <v>3122</v>
      </c>
      <c r="L20" s="55"/>
      <c r="M20" s="55">
        <f>'ตาราง 17.1(ต่อ1)'!M18+'ตาราง 17.1(ต่อ2)'!M18</f>
        <v>1737</v>
      </c>
      <c r="N20" s="55"/>
      <c r="O20" s="55">
        <f>'ตาราง 17.1(ต่อ1)'!O18+'ตาราง 17.1(ต่อ2)'!O18</f>
        <v>283</v>
      </c>
      <c r="P20" s="55"/>
      <c r="Q20" s="55">
        <f>'ตาราง 17.1(ต่อ1)'!Q18+'ตาราง 17.1(ต่อ2)'!Q18</f>
        <v>106</v>
      </c>
      <c r="R20" s="55"/>
      <c r="S20" s="55">
        <f>'ตาราง 17.1(ต่อ1)'!S18+'ตาราง 17.1(ต่อ2)'!S18</f>
        <v>5</v>
      </c>
      <c r="T20" s="1"/>
      <c r="U20" s="5"/>
      <c r="V20" s="5"/>
      <c r="W20" s="43">
        <v>10762</v>
      </c>
      <c r="X20" s="49">
        <v>10762.43</v>
      </c>
      <c r="Y20" s="44">
        <f t="shared" si="0"/>
        <v>10762</v>
      </c>
      <c r="Z20" s="44"/>
      <c r="AA20" s="43">
        <v>614</v>
      </c>
      <c r="AB20" s="43"/>
      <c r="AC20" s="43">
        <v>2907</v>
      </c>
      <c r="AD20" s="43"/>
      <c r="AE20" s="43">
        <v>1989</v>
      </c>
      <c r="AF20" s="43"/>
      <c r="AG20" s="43">
        <v>3121</v>
      </c>
      <c r="AH20" s="43"/>
      <c r="AI20" s="43">
        <v>1738</v>
      </c>
      <c r="AJ20" s="43"/>
      <c r="AK20" s="43">
        <v>283</v>
      </c>
      <c r="AL20" s="43"/>
      <c r="AM20" s="43">
        <v>105</v>
      </c>
      <c r="AN20" s="43"/>
      <c r="AO20" s="43">
        <v>5</v>
      </c>
      <c r="AP20" s="43"/>
      <c r="AQ20" s="16">
        <f>SUM(AQ11:AQ19)</f>
        <v>77007</v>
      </c>
    </row>
    <row r="21" spans="1:44" s="16" customFormat="1" ht="21.95" customHeight="1">
      <c r="A21" s="10"/>
      <c r="B21" s="20" t="s">
        <v>19</v>
      </c>
      <c r="C21" s="55">
        <f>'ตาราง 17.1(ต่อ1)'!C19+'ตาราง 17.1(ต่อ2)'!C19</f>
        <v>9750</v>
      </c>
      <c r="D21" s="55"/>
      <c r="E21" s="55">
        <f>'ตาราง 17.1(ต่อ1)'!E19+'ตาราง 17.1(ต่อ2)'!E19</f>
        <v>613</v>
      </c>
      <c r="F21" s="54"/>
      <c r="G21" s="55">
        <f>'ตาราง 17.1(ต่อ1)'!G19+'ตาราง 17.1(ต่อ2)'!G19</f>
        <v>2640</v>
      </c>
      <c r="H21" s="54"/>
      <c r="I21" s="55">
        <f>'ตาราง 17.1(ต่อ1)'!I19+'ตาราง 17.1(ต่อ2)'!I19</f>
        <v>1955</v>
      </c>
      <c r="J21" s="55"/>
      <c r="K21" s="55">
        <f>'ตาราง 17.1(ต่อ1)'!K19+'ตาราง 17.1(ต่อ2)'!K19</f>
        <v>2629</v>
      </c>
      <c r="L21" s="55"/>
      <c r="M21" s="55">
        <f>'ตาราง 17.1(ต่อ1)'!M19+'ตาราง 17.1(ต่อ2)'!M19</f>
        <v>1545</v>
      </c>
      <c r="N21" s="55"/>
      <c r="O21" s="55">
        <f>'ตาราง 17.1(ต่อ1)'!O19+'ตาราง 17.1(ต่อ2)'!O19</f>
        <v>294</v>
      </c>
      <c r="P21" s="55"/>
      <c r="Q21" s="55">
        <f>'ตาราง 17.1(ต่อ1)'!Q19+'ตาราง 17.1(ต่อ2)'!Q19</f>
        <v>74</v>
      </c>
      <c r="R21" s="55"/>
      <c r="S21" s="55" t="s">
        <v>34</v>
      </c>
      <c r="T21" s="1"/>
      <c r="U21" s="5"/>
      <c r="V21" s="5"/>
      <c r="W21" s="43">
        <v>9750</v>
      </c>
      <c r="X21" s="49">
        <v>9749.93</v>
      </c>
      <c r="Y21" s="44">
        <f t="shared" si="0"/>
        <v>9750</v>
      </c>
      <c r="Z21" s="44"/>
      <c r="AA21" s="43">
        <v>613</v>
      </c>
      <c r="AB21" s="43"/>
      <c r="AC21" s="43">
        <v>2641</v>
      </c>
      <c r="AD21" s="43"/>
      <c r="AE21" s="43">
        <v>1954</v>
      </c>
      <c r="AF21" s="43"/>
      <c r="AG21" s="43">
        <v>2629</v>
      </c>
      <c r="AH21" s="43"/>
      <c r="AI21" s="43">
        <v>1545</v>
      </c>
      <c r="AJ21" s="43"/>
      <c r="AK21" s="43">
        <v>294</v>
      </c>
      <c r="AL21" s="43"/>
      <c r="AM21" s="43">
        <v>74</v>
      </c>
      <c r="AN21" s="43"/>
      <c r="AO21" s="43"/>
      <c r="AP21" s="43"/>
    </row>
    <row r="22" spans="1:44" s="16" customFormat="1" ht="21.95" customHeight="1">
      <c r="A22" s="10"/>
      <c r="B22" s="20" t="s">
        <v>21</v>
      </c>
      <c r="C22" s="55">
        <f>'ตาราง 17.1(ต่อ1)'!C20+'ตาราง 17.1(ต่อ2)'!C20</f>
        <v>7825</v>
      </c>
      <c r="D22" s="55"/>
      <c r="E22" s="55">
        <f>'ตาราง 17.1(ต่อ1)'!E20+'ตาราง 17.1(ต่อ2)'!E20</f>
        <v>552</v>
      </c>
      <c r="F22" s="54"/>
      <c r="G22" s="55">
        <f>'ตาราง 17.1(ต่อ1)'!G20+'ตาราง 17.1(ต่อ2)'!G20</f>
        <v>1953</v>
      </c>
      <c r="H22" s="54"/>
      <c r="I22" s="55">
        <f>'ตาราง 17.1(ต่อ1)'!I20+'ตาราง 17.1(ต่อ2)'!I20</f>
        <v>1412</v>
      </c>
      <c r="J22" s="55"/>
      <c r="K22" s="55">
        <f>'ตาราง 17.1(ต่อ1)'!K20+'ตาราง 17.1(ต่อ2)'!K20</f>
        <v>2295</v>
      </c>
      <c r="L22" s="55"/>
      <c r="M22" s="55">
        <f>'ตาราง 17.1(ต่อ1)'!M20+'ตาราง 17.1(ต่อ2)'!M20</f>
        <v>1224</v>
      </c>
      <c r="N22" s="55"/>
      <c r="O22" s="55">
        <f>'ตาราง 17.1(ต่อ1)'!O20+'ตาราง 17.1(ต่อ2)'!O20</f>
        <v>283</v>
      </c>
      <c r="P22" s="55"/>
      <c r="Q22" s="55">
        <f>'ตาราง 17.1(ต่อ1)'!Q20+'ตาราง 17.1(ต่อ2)'!Q20</f>
        <v>97</v>
      </c>
      <c r="R22" s="55"/>
      <c r="S22" s="55">
        <f>'ตาราง 17.1(ต่อ1)'!S20+'ตาราง 17.1(ต่อ2)'!S20</f>
        <v>9</v>
      </c>
      <c r="T22" s="1"/>
      <c r="U22" s="5"/>
      <c r="V22" s="5"/>
      <c r="W22" s="43">
        <v>7825</v>
      </c>
      <c r="X22" s="49">
        <v>7824.66</v>
      </c>
      <c r="Y22" s="44">
        <f t="shared" si="0"/>
        <v>7825</v>
      </c>
      <c r="Z22" s="44"/>
      <c r="AA22" s="43">
        <v>552</v>
      </c>
      <c r="AB22" s="43"/>
      <c r="AC22" s="43">
        <v>1953</v>
      </c>
      <c r="AD22" s="43"/>
      <c r="AE22" s="43">
        <v>1412</v>
      </c>
      <c r="AF22" s="43"/>
      <c r="AG22" s="43">
        <v>2295</v>
      </c>
      <c r="AH22" s="43"/>
      <c r="AI22" s="43">
        <v>1224</v>
      </c>
      <c r="AJ22" s="43"/>
      <c r="AK22" s="43">
        <v>283</v>
      </c>
      <c r="AL22" s="43"/>
      <c r="AM22" s="43">
        <v>97</v>
      </c>
      <c r="AN22" s="43"/>
      <c r="AO22" s="43">
        <v>9</v>
      </c>
      <c r="AP22" s="43"/>
    </row>
    <row r="23" spans="1:44" s="16" customFormat="1" ht="21.95" customHeight="1">
      <c r="A23" s="10"/>
      <c r="B23" s="20" t="s">
        <v>20</v>
      </c>
      <c r="C23" s="55">
        <f>'ตาราง 17.1(ต่อ1)'!C21+'ตาราง 17.1(ต่อ2)'!C21</f>
        <v>6604</v>
      </c>
      <c r="D23" s="55"/>
      <c r="E23" s="55">
        <f>'ตาราง 17.1(ต่อ1)'!E21+'ตาราง 17.1(ต่อ2)'!E21</f>
        <v>580</v>
      </c>
      <c r="F23" s="54"/>
      <c r="G23" s="55">
        <f>'ตาราง 17.1(ต่อ1)'!G21+'ตาราง 17.1(ต่อ2)'!G21</f>
        <v>1819</v>
      </c>
      <c r="H23" s="54"/>
      <c r="I23" s="55">
        <f>'ตาราง 17.1(ต่อ1)'!I21+'ตาราง 17.1(ต่อ2)'!I21</f>
        <v>1183</v>
      </c>
      <c r="J23" s="55"/>
      <c r="K23" s="55">
        <f>'ตาราง 17.1(ต่อ1)'!K21+'ตาราง 17.1(ต่อ2)'!K21</f>
        <v>1720</v>
      </c>
      <c r="L23" s="55"/>
      <c r="M23" s="55">
        <f>'ตาราง 17.1(ต่อ1)'!M21+'ตาราง 17.1(ต่อ2)'!M21</f>
        <v>975</v>
      </c>
      <c r="N23" s="55"/>
      <c r="O23" s="55">
        <f>'ตาราง 17.1(ต่อ1)'!O21+'ตาราง 17.1(ต่อ2)'!O21</f>
        <v>239</v>
      </c>
      <c r="P23" s="55"/>
      <c r="Q23" s="55">
        <f>'ตาราง 17.1(ต่อ1)'!Q21+'ตาราง 17.1(ต่อ2)'!Q21</f>
        <v>80</v>
      </c>
      <c r="R23" s="55"/>
      <c r="S23" s="55">
        <v>8</v>
      </c>
      <c r="T23" s="1"/>
      <c r="U23" s="5"/>
      <c r="V23" s="5"/>
      <c r="W23" s="43">
        <v>6604</v>
      </c>
      <c r="X23" s="49">
        <v>6604.24</v>
      </c>
      <c r="Y23" s="44">
        <f t="shared" si="0"/>
        <v>6604</v>
      </c>
      <c r="Z23" s="44"/>
      <c r="AA23" s="43">
        <v>579</v>
      </c>
      <c r="AB23" s="43"/>
      <c r="AC23" s="43">
        <v>1820</v>
      </c>
      <c r="AD23" s="43"/>
      <c r="AE23" s="43">
        <v>1182</v>
      </c>
      <c r="AF23" s="43"/>
      <c r="AG23" s="43">
        <v>1719</v>
      </c>
      <c r="AH23" s="43"/>
      <c r="AI23" s="43">
        <v>975</v>
      </c>
      <c r="AJ23" s="43"/>
      <c r="AK23" s="43">
        <v>241</v>
      </c>
      <c r="AL23" s="43"/>
      <c r="AM23" s="43">
        <v>80</v>
      </c>
      <c r="AN23" s="43"/>
      <c r="AO23" s="43">
        <v>8</v>
      </c>
      <c r="AP23" s="43"/>
    </row>
    <row r="24" spans="1:44" ht="24" customHeight="1">
      <c r="A24" s="10"/>
      <c r="B24" s="77" t="s">
        <v>33</v>
      </c>
      <c r="C24" s="78">
        <f>'ตาราง 17.1(ต่อ1)'!C22+'ตาราง 17.1(ต่อ2)'!C22</f>
        <v>9703</v>
      </c>
      <c r="D24" s="55"/>
      <c r="E24" s="55">
        <f>'ตาราง 17.1(ต่อ1)'!E22+'ตาราง 17.1(ต่อ2)'!E22</f>
        <v>984</v>
      </c>
      <c r="F24" s="54"/>
      <c r="G24" s="55">
        <f>'ตาราง 17.1(ต่อ1)'!G22+'ตาราง 17.1(ต่อ2)'!G22</f>
        <v>2846</v>
      </c>
      <c r="H24" s="54"/>
      <c r="I24" s="55">
        <f>'ตาราง 17.1(ต่อ1)'!I22+'ตาราง 17.1(ต่อ2)'!I22</f>
        <v>1894</v>
      </c>
      <c r="J24" s="55"/>
      <c r="K24" s="55">
        <f>'ตาราง 17.1(ต่อ1)'!K22+'ตาราง 17.1(ต่อ2)'!K22</f>
        <v>2450</v>
      </c>
      <c r="L24" s="55"/>
      <c r="M24" s="55">
        <f>'ตาราง 17.1(ต่อ1)'!M22+'ตาราง 17.1(ต่อ2)'!M22</f>
        <v>1200</v>
      </c>
      <c r="N24" s="55"/>
      <c r="O24" s="55">
        <f>'ตาราง 17.1(ต่อ1)'!O22+'ตาราง 17.1(ต่อ2)'!O22</f>
        <v>238</v>
      </c>
      <c r="P24" s="55"/>
      <c r="Q24" s="55">
        <f>'ตาราง 17.1(ต่อ1)'!Q22+'ตาราง 17.1(ต่อ2)'!Q22</f>
        <v>91</v>
      </c>
      <c r="R24" s="55"/>
      <c r="S24" s="55" t="s">
        <v>34</v>
      </c>
      <c r="T24" s="1"/>
      <c r="U24" s="5"/>
      <c r="V24" s="5"/>
      <c r="W24" s="43">
        <v>9703</v>
      </c>
      <c r="X24" s="49">
        <v>9702.84</v>
      </c>
      <c r="Y24" s="44">
        <f t="shared" si="0"/>
        <v>9703</v>
      </c>
      <c r="Z24" s="44"/>
      <c r="AA24" s="43">
        <v>983</v>
      </c>
      <c r="AB24" s="43"/>
      <c r="AC24" s="43">
        <v>2846</v>
      </c>
      <c r="AD24" s="43"/>
      <c r="AE24" s="43">
        <v>1894</v>
      </c>
      <c r="AF24" s="43"/>
      <c r="AG24" s="43">
        <v>2451</v>
      </c>
      <c r="AH24" s="43"/>
      <c r="AI24" s="43">
        <v>1200</v>
      </c>
      <c r="AJ24" s="43"/>
      <c r="AK24" s="43">
        <v>237</v>
      </c>
      <c r="AL24" s="43"/>
      <c r="AM24" s="43">
        <v>92</v>
      </c>
      <c r="AN24" s="43"/>
      <c r="AO24" s="43"/>
      <c r="AP24" s="43"/>
    </row>
    <row r="25" spans="1:44" ht="18.75">
      <c r="A25" s="18"/>
      <c r="B25" s="18"/>
      <c r="C25" s="79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5"/>
      <c r="V25" s="5"/>
      <c r="W25" s="44">
        <f>SUM(W12:W24)</f>
        <v>77009</v>
      </c>
      <c r="X25" s="43"/>
      <c r="Y25" s="44">
        <f>SUM(Y12:Y24)</f>
        <v>77008</v>
      </c>
      <c r="Z25" s="44"/>
      <c r="AA25" s="50">
        <f>SUM(AA12:AA24)</f>
        <v>5473</v>
      </c>
      <c r="AB25" s="44"/>
      <c r="AC25" s="44">
        <f t="shared" ref="AC25:AM25" si="1">SUM(AC12:AC24)</f>
        <v>22146</v>
      </c>
      <c r="AD25" s="44"/>
      <c r="AE25" s="44">
        <f t="shared" si="1"/>
        <v>15481</v>
      </c>
      <c r="AF25" s="44"/>
      <c r="AG25" s="44">
        <f>SUM(AG12:AG24)</f>
        <v>20950</v>
      </c>
      <c r="AH25" s="44"/>
      <c r="AI25" s="44">
        <f t="shared" si="1"/>
        <v>10352</v>
      </c>
      <c r="AJ25" s="44"/>
      <c r="AK25" s="44">
        <f t="shared" si="1"/>
        <v>1923</v>
      </c>
      <c r="AL25" s="44"/>
      <c r="AM25" s="44">
        <f t="shared" si="1"/>
        <v>656</v>
      </c>
      <c r="AN25" s="44"/>
      <c r="AO25" s="44">
        <f>SUM(AO12:AO24)</f>
        <v>27</v>
      </c>
      <c r="AP25" s="44">
        <f>SUM(AA25:AO25)</f>
        <v>77008</v>
      </c>
    </row>
    <row r="26" spans="1:44" ht="7.5" customHeight="1"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</row>
    <row r="27" spans="1:44" ht="18.75">
      <c r="B27" s="5"/>
      <c r="W27" s="48"/>
      <c r="X27" s="48"/>
      <c r="Y27" s="44">
        <v>7008</v>
      </c>
      <c r="Z27" s="44"/>
      <c r="AA27" s="44">
        <v>5472</v>
      </c>
      <c r="AB27" s="44"/>
      <c r="AC27" s="44">
        <v>22146</v>
      </c>
      <c r="AD27" s="44"/>
      <c r="AE27" s="44">
        <v>15481</v>
      </c>
      <c r="AF27" s="44"/>
      <c r="AG27" s="44">
        <v>20950</v>
      </c>
      <c r="AH27" s="44"/>
      <c r="AI27" s="44">
        <v>10352</v>
      </c>
      <c r="AJ27" s="44"/>
      <c r="AK27" s="44">
        <v>1923</v>
      </c>
      <c r="AL27" s="44"/>
      <c r="AM27" s="44">
        <v>656</v>
      </c>
      <c r="AN27" s="44"/>
      <c r="AO27" s="44">
        <v>27</v>
      </c>
      <c r="AP27" s="48"/>
    </row>
    <row r="28" spans="1:44">
      <c r="I28" s="68"/>
      <c r="U28" s="27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</row>
    <row r="30" spans="1:44" ht="18.75">
      <c r="C30" s="68">
        <f>SUM(C12:C24)</f>
        <v>77008</v>
      </c>
      <c r="E30" s="66">
        <f t="shared" ref="E30:S30" si="2">SUM(E12:E24)</f>
        <v>5473</v>
      </c>
      <c r="F30" s="66">
        <f t="shared" si="2"/>
        <v>0</v>
      </c>
      <c r="G30" s="66">
        <f t="shared" si="2"/>
        <v>22147</v>
      </c>
      <c r="H30" s="66">
        <f t="shared" si="2"/>
        <v>0</v>
      </c>
      <c r="I30" s="66">
        <f t="shared" si="2"/>
        <v>15481</v>
      </c>
      <c r="J30" s="66">
        <f t="shared" si="2"/>
        <v>0</v>
      </c>
      <c r="K30" s="66">
        <f t="shared" si="2"/>
        <v>20950</v>
      </c>
      <c r="L30" s="66">
        <f t="shared" si="2"/>
        <v>0</v>
      </c>
      <c r="M30" s="66">
        <f t="shared" si="2"/>
        <v>10351</v>
      </c>
      <c r="N30" s="66">
        <f t="shared" si="2"/>
        <v>0</v>
      </c>
      <c r="O30" s="66">
        <f t="shared" si="2"/>
        <v>1923</v>
      </c>
      <c r="P30" s="66">
        <f t="shared" si="2"/>
        <v>0</v>
      </c>
      <c r="Q30" s="66">
        <f t="shared" si="2"/>
        <v>656</v>
      </c>
      <c r="R30" s="66">
        <f t="shared" si="2"/>
        <v>0</v>
      </c>
      <c r="S30" s="66">
        <f t="shared" si="2"/>
        <v>27</v>
      </c>
    </row>
    <row r="31" spans="1:44">
      <c r="W31" s="2">
        <v>254</v>
      </c>
      <c r="X31" s="2">
        <v>219</v>
      </c>
      <c r="Y31" s="2">
        <v>185</v>
      </c>
      <c r="AA31" s="2">
        <v>220</v>
      </c>
      <c r="AC31" s="2">
        <v>177</v>
      </c>
      <c r="AE31" s="2">
        <v>189</v>
      </c>
      <c r="AG31" s="2">
        <v>160</v>
      </c>
      <c r="AI31" s="2">
        <v>57</v>
      </c>
      <c r="AK31" s="2">
        <v>38</v>
      </c>
      <c r="AM31" s="2">
        <v>24</v>
      </c>
      <c r="AO31" s="2">
        <v>4</v>
      </c>
      <c r="AR31" s="2">
        <f t="shared" ref="AR31:AR38" si="3">SUM(W31:AQ31)</f>
        <v>1527</v>
      </c>
    </row>
    <row r="32" spans="1:44">
      <c r="W32" s="2">
        <v>828</v>
      </c>
      <c r="X32" s="2">
        <v>525</v>
      </c>
      <c r="Y32" s="2">
        <v>695</v>
      </c>
      <c r="AA32" s="2">
        <v>948</v>
      </c>
      <c r="AC32" s="2">
        <v>871</v>
      </c>
      <c r="AE32" s="2">
        <v>672</v>
      </c>
      <c r="AG32" s="2">
        <v>499</v>
      </c>
      <c r="AI32" s="2">
        <v>256</v>
      </c>
      <c r="AK32" s="2">
        <v>138</v>
      </c>
      <c r="AM32" s="2">
        <v>53</v>
      </c>
      <c r="AO32" s="2">
        <v>20</v>
      </c>
      <c r="AP32" s="2">
        <v>4</v>
      </c>
      <c r="AR32" s="2">
        <f t="shared" si="3"/>
        <v>5509</v>
      </c>
    </row>
    <row r="33" spans="23:44">
      <c r="W33" s="2">
        <v>656</v>
      </c>
      <c r="X33" s="2">
        <v>300</v>
      </c>
      <c r="Y33" s="2">
        <v>665</v>
      </c>
      <c r="AA33" s="2">
        <v>769</v>
      </c>
      <c r="AC33" s="2">
        <v>637</v>
      </c>
      <c r="AE33" s="2">
        <v>567</v>
      </c>
      <c r="AG33" s="2">
        <v>417</v>
      </c>
      <c r="AI33" s="2">
        <v>247</v>
      </c>
      <c r="AK33" s="2">
        <v>76</v>
      </c>
      <c r="AM33" s="2">
        <v>66</v>
      </c>
      <c r="AO33" s="2">
        <v>28</v>
      </c>
      <c r="AP33" s="2">
        <v>9</v>
      </c>
      <c r="AQ33" s="2">
        <v>4</v>
      </c>
      <c r="AR33" s="2">
        <f t="shared" si="3"/>
        <v>4441</v>
      </c>
    </row>
    <row r="34" spans="23:44">
      <c r="W34" s="2">
        <v>1150</v>
      </c>
      <c r="X34" s="2">
        <v>955</v>
      </c>
      <c r="Y34" s="2">
        <v>1463</v>
      </c>
      <c r="AA34" s="2">
        <v>1679</v>
      </c>
      <c r="AC34" s="2">
        <v>1367</v>
      </c>
      <c r="AE34" s="2">
        <v>1277</v>
      </c>
      <c r="AG34" s="2">
        <v>787</v>
      </c>
      <c r="AI34" s="2">
        <v>492</v>
      </c>
      <c r="AK34" s="2">
        <v>261</v>
      </c>
      <c r="AM34" s="2">
        <v>73</v>
      </c>
      <c r="AO34" s="2">
        <v>33</v>
      </c>
      <c r="AR34" s="2">
        <f t="shared" si="3"/>
        <v>9537</v>
      </c>
    </row>
    <row r="35" spans="23:44">
      <c r="W35" s="2">
        <v>863</v>
      </c>
      <c r="X35" s="2">
        <v>709</v>
      </c>
      <c r="Y35" s="2">
        <v>1200</v>
      </c>
      <c r="AA35" s="2">
        <v>1595</v>
      </c>
      <c r="AC35" s="2">
        <v>1535</v>
      </c>
      <c r="AE35" s="2">
        <v>1344</v>
      </c>
      <c r="AG35" s="2">
        <v>983</v>
      </c>
      <c r="AI35" s="2">
        <v>462</v>
      </c>
      <c r="AK35" s="2">
        <v>197</v>
      </c>
      <c r="AM35" s="2">
        <v>118</v>
      </c>
      <c r="AO35" s="2">
        <v>25</v>
      </c>
      <c r="AP35" s="2">
        <v>4</v>
      </c>
      <c r="AQ35" s="2">
        <v>4</v>
      </c>
      <c r="AR35" s="2">
        <f t="shared" si="3"/>
        <v>9039</v>
      </c>
    </row>
    <row r="36" spans="23:44">
      <c r="W36" s="2">
        <v>219</v>
      </c>
      <c r="X36" s="2">
        <v>190</v>
      </c>
      <c r="Y36" s="2">
        <v>477</v>
      </c>
      <c r="AA36" s="2">
        <v>736</v>
      </c>
      <c r="AC36" s="2">
        <v>755</v>
      </c>
      <c r="AE36" s="2">
        <v>631</v>
      </c>
      <c r="AG36" s="2">
        <v>420</v>
      </c>
      <c r="AI36" s="2">
        <v>221</v>
      </c>
      <c r="AK36" s="2">
        <v>78</v>
      </c>
      <c r="AM36" s="2">
        <v>26</v>
      </c>
      <c r="AO36" s="2">
        <v>24</v>
      </c>
      <c r="AP36" s="2">
        <v>4</v>
      </c>
      <c r="AR36" s="2">
        <f t="shared" si="3"/>
        <v>3781</v>
      </c>
    </row>
    <row r="37" spans="23:44">
      <c r="W37" s="2">
        <v>113</v>
      </c>
      <c r="X37" s="2">
        <v>106</v>
      </c>
      <c r="Y37" s="2">
        <v>187</v>
      </c>
      <c r="AA37" s="2">
        <v>262</v>
      </c>
      <c r="AC37" s="2">
        <v>396</v>
      </c>
      <c r="AE37" s="2">
        <v>361</v>
      </c>
      <c r="AG37" s="2">
        <v>182</v>
      </c>
      <c r="AI37" s="2">
        <v>126</v>
      </c>
      <c r="AK37" s="2">
        <v>45</v>
      </c>
      <c r="AM37" s="2">
        <v>16</v>
      </c>
      <c r="AR37" s="2">
        <f t="shared" si="3"/>
        <v>1794</v>
      </c>
    </row>
    <row r="38" spans="23:44" ht="18.75" customHeight="1">
      <c r="W38" s="2">
        <v>12</v>
      </c>
      <c r="X38" s="2">
        <v>13</v>
      </c>
      <c r="Y38" s="2">
        <v>29</v>
      </c>
      <c r="AA38" s="2">
        <v>13</v>
      </c>
      <c r="AC38" s="2">
        <v>25</v>
      </c>
      <c r="AE38" s="2">
        <v>25</v>
      </c>
      <c r="AG38" s="2">
        <v>4</v>
      </c>
      <c r="AI38" s="2">
        <v>10</v>
      </c>
      <c r="AK38" s="2">
        <v>4</v>
      </c>
      <c r="AR38" s="2">
        <f t="shared" si="3"/>
        <v>135</v>
      </c>
    </row>
    <row r="39" spans="23:44">
      <c r="W39" s="2">
        <f>SUM(W31:W38)</f>
        <v>4095</v>
      </c>
      <c r="X39" s="2">
        <f>SUM(X31:X38)</f>
        <v>3017</v>
      </c>
      <c r="Y39" s="2">
        <f t="shared" ref="Y39:AM39" si="4">SUM(Y31:Y38)</f>
        <v>4901</v>
      </c>
      <c r="AA39" s="2">
        <f t="shared" si="4"/>
        <v>6222</v>
      </c>
      <c r="AC39" s="2">
        <f t="shared" si="4"/>
        <v>5763</v>
      </c>
      <c r="AE39" s="2">
        <f t="shared" si="4"/>
        <v>5066</v>
      </c>
      <c r="AG39" s="2">
        <f t="shared" si="4"/>
        <v>3452</v>
      </c>
      <c r="AI39" s="2">
        <f t="shared" si="4"/>
        <v>1871</v>
      </c>
      <c r="AK39" s="2">
        <f t="shared" si="4"/>
        <v>837</v>
      </c>
      <c r="AM39" s="2">
        <f t="shared" si="4"/>
        <v>376</v>
      </c>
      <c r="AO39" s="2">
        <f t="shared" ref="AO39" si="5">SUM(AO31:AO38)</f>
        <v>134</v>
      </c>
      <c r="AP39" s="2">
        <f t="shared" ref="AP39" si="6">SUM(AP31:AP38)</f>
        <v>21</v>
      </c>
      <c r="AQ39" s="2">
        <f t="shared" ref="AQ39" si="7">SUM(AQ31:AQ38)</f>
        <v>8</v>
      </c>
      <c r="AR39" s="2">
        <f>SUM(W39:AQ39)</f>
        <v>35763</v>
      </c>
    </row>
    <row r="43" spans="23:44">
      <c r="Y43" s="2">
        <v>4</v>
      </c>
      <c r="AA43" s="2">
        <v>4</v>
      </c>
      <c r="AE43" s="2">
        <v>4</v>
      </c>
      <c r="AR43" s="2">
        <f>SUM(X43:AO43)</f>
        <v>12</v>
      </c>
    </row>
    <row r="44" spans="23:44">
      <c r="Y44" s="2">
        <v>12</v>
      </c>
      <c r="AA44" s="2">
        <v>13</v>
      </c>
      <c r="AC44" s="2">
        <v>8</v>
      </c>
      <c r="AE44" s="2">
        <v>8</v>
      </c>
      <c r="AG44" s="2">
        <v>8</v>
      </c>
      <c r="AR44" s="2">
        <f t="shared" ref="AR44:AR56" si="8">SUM(X44:AO44)</f>
        <v>49</v>
      </c>
    </row>
    <row r="45" spans="23:44">
      <c r="X45" s="2">
        <v>8</v>
      </c>
      <c r="Y45" s="2">
        <v>44</v>
      </c>
      <c r="AA45" s="2">
        <v>40</v>
      </c>
      <c r="AC45" s="2">
        <v>78</v>
      </c>
      <c r="AE45" s="2">
        <v>53</v>
      </c>
      <c r="AG45" s="2">
        <v>36</v>
      </c>
      <c r="AI45" s="2">
        <v>16</v>
      </c>
      <c r="AR45" s="2">
        <f t="shared" si="8"/>
        <v>275</v>
      </c>
    </row>
    <row r="46" spans="23:44">
      <c r="X46" s="2">
        <v>44</v>
      </c>
      <c r="Y46" s="2">
        <v>97</v>
      </c>
      <c r="AA46" s="2">
        <v>107</v>
      </c>
      <c r="AC46" s="2">
        <v>135</v>
      </c>
      <c r="AE46" s="2">
        <v>192</v>
      </c>
      <c r="AG46" s="2">
        <v>55</v>
      </c>
      <c r="AI46" s="2">
        <v>24</v>
      </c>
      <c r="AR46" s="2">
        <f t="shared" si="8"/>
        <v>654</v>
      </c>
    </row>
    <row r="47" spans="23:44">
      <c r="X47" s="2">
        <v>91</v>
      </c>
      <c r="Y47" s="2">
        <v>186</v>
      </c>
      <c r="AA47" s="2">
        <v>174</v>
      </c>
      <c r="AC47" s="2">
        <v>407</v>
      </c>
      <c r="AE47" s="2">
        <v>335</v>
      </c>
      <c r="AG47" s="2">
        <v>125</v>
      </c>
      <c r="AI47" s="2">
        <v>78</v>
      </c>
      <c r="AK47" s="2">
        <v>4</v>
      </c>
      <c r="AR47" s="2">
        <f t="shared" si="8"/>
        <v>1400</v>
      </c>
    </row>
    <row r="48" spans="23:44">
      <c r="X48" s="2">
        <v>119</v>
      </c>
      <c r="Y48" s="2">
        <v>438</v>
      </c>
      <c r="AA48" s="2">
        <v>421</v>
      </c>
      <c r="AC48" s="2">
        <v>874</v>
      </c>
      <c r="AE48" s="2">
        <v>893</v>
      </c>
      <c r="AG48" s="2">
        <v>374</v>
      </c>
      <c r="AI48" s="2">
        <v>201</v>
      </c>
      <c r="AK48" s="2">
        <v>10</v>
      </c>
      <c r="AR48" s="2">
        <f t="shared" si="8"/>
        <v>3330</v>
      </c>
    </row>
    <row r="49" spans="24:44">
      <c r="X49" s="2">
        <v>266</v>
      </c>
      <c r="Y49" s="2">
        <v>912</v>
      </c>
      <c r="AA49" s="2">
        <v>696</v>
      </c>
      <c r="AC49" s="2">
        <v>1378</v>
      </c>
      <c r="AE49" s="2">
        <v>1569</v>
      </c>
      <c r="AG49" s="2">
        <v>697</v>
      </c>
      <c r="AI49" s="2">
        <v>285</v>
      </c>
      <c r="AK49" s="2">
        <v>12</v>
      </c>
      <c r="AR49" s="2">
        <f t="shared" si="8"/>
        <v>5815</v>
      </c>
    </row>
    <row r="50" spans="24:44">
      <c r="X50" s="2">
        <v>311</v>
      </c>
      <c r="Y50" s="2">
        <v>1137</v>
      </c>
      <c r="AA50" s="2">
        <v>1034</v>
      </c>
      <c r="AC50" s="2">
        <v>2054</v>
      </c>
      <c r="AE50" s="2">
        <v>2069</v>
      </c>
      <c r="AG50" s="2">
        <v>866</v>
      </c>
      <c r="AI50" s="2">
        <v>481</v>
      </c>
      <c r="AK50" s="2">
        <v>29</v>
      </c>
      <c r="AR50" s="2">
        <f t="shared" si="8"/>
        <v>7981</v>
      </c>
    </row>
    <row r="51" spans="24:44" ht="21" customHeight="1">
      <c r="X51" s="2">
        <v>332</v>
      </c>
      <c r="Y51" s="2">
        <v>1514</v>
      </c>
      <c r="AA51" s="2">
        <v>1012</v>
      </c>
      <c r="AC51" s="2">
        <v>2139</v>
      </c>
      <c r="AE51" s="2">
        <v>2161</v>
      </c>
      <c r="AG51" s="2">
        <v>961</v>
      </c>
      <c r="AI51" s="2">
        <v>497</v>
      </c>
      <c r="AK51" s="2">
        <v>37</v>
      </c>
      <c r="AR51" s="2">
        <f t="shared" si="8"/>
        <v>8653</v>
      </c>
    </row>
    <row r="52" spans="24:44" ht="18.75" customHeight="1">
      <c r="X52" s="2">
        <v>352</v>
      </c>
      <c r="Y52" s="2">
        <v>1544</v>
      </c>
      <c r="AA52" s="2">
        <v>1228</v>
      </c>
      <c r="AC52" s="2">
        <v>2392</v>
      </c>
      <c r="AE52" s="2">
        <v>2117</v>
      </c>
      <c r="AG52" s="2">
        <v>924</v>
      </c>
      <c r="AI52" s="2">
        <v>326</v>
      </c>
      <c r="AK52" s="2">
        <v>21</v>
      </c>
      <c r="AR52" s="2">
        <f t="shared" si="8"/>
        <v>8904</v>
      </c>
    </row>
    <row r="53" spans="24:44">
      <c r="X53" s="2">
        <v>336</v>
      </c>
      <c r="Y53" s="2">
        <v>1150</v>
      </c>
      <c r="AA53" s="2">
        <v>929</v>
      </c>
      <c r="AC53" s="2">
        <v>2058</v>
      </c>
      <c r="AE53" s="2">
        <v>1562</v>
      </c>
      <c r="AG53" s="2">
        <v>599</v>
      </c>
      <c r="AI53" s="2">
        <v>224</v>
      </c>
      <c r="AK53" s="2">
        <v>33</v>
      </c>
      <c r="AR53" s="2">
        <f t="shared" si="8"/>
        <v>6891</v>
      </c>
    </row>
    <row r="54" spans="24:44">
      <c r="X54" s="2">
        <v>323</v>
      </c>
      <c r="Y54" s="2">
        <v>822</v>
      </c>
      <c r="AA54" s="2">
        <v>515</v>
      </c>
      <c r="AC54" s="2">
        <v>1342</v>
      </c>
      <c r="AE54" s="2">
        <v>963</v>
      </c>
      <c r="AG54" s="2">
        <v>230</v>
      </c>
      <c r="AI54" s="2">
        <v>131</v>
      </c>
      <c r="AK54" s="2">
        <v>13</v>
      </c>
      <c r="AR54" s="2">
        <f t="shared" si="8"/>
        <v>4339</v>
      </c>
    </row>
    <row r="55" spans="24:44">
      <c r="X55" s="2">
        <v>437</v>
      </c>
      <c r="Y55" s="2">
        <v>1269</v>
      </c>
      <c r="AA55" s="2">
        <v>994</v>
      </c>
      <c r="AC55" s="2">
        <v>1764</v>
      </c>
      <c r="AE55" s="2">
        <v>1261</v>
      </c>
      <c r="AG55" s="2">
        <v>362</v>
      </c>
      <c r="AI55" s="2">
        <v>169</v>
      </c>
      <c r="AK55" s="2">
        <v>12</v>
      </c>
      <c r="AR55" s="2">
        <f t="shared" si="8"/>
        <v>6268</v>
      </c>
    </row>
    <row r="56" spans="24:44">
      <c r="X56" s="2">
        <f>SUM(X45:X55)</f>
        <v>2619</v>
      </c>
      <c r="Y56" s="2">
        <f>SUM(Y43:Y55)</f>
        <v>9129</v>
      </c>
      <c r="AA56" s="2">
        <f>SUM(AA43:AA55)</f>
        <v>7167</v>
      </c>
      <c r="AC56" s="2">
        <f t="shared" ref="AC56:AO56" si="9">SUM(AC43:AC55)</f>
        <v>14629</v>
      </c>
      <c r="AE56" s="2">
        <f t="shared" si="9"/>
        <v>13187</v>
      </c>
      <c r="AG56" s="2">
        <f t="shared" si="9"/>
        <v>5237</v>
      </c>
      <c r="AI56" s="2">
        <f t="shared" si="9"/>
        <v>2432</v>
      </c>
      <c r="AK56" s="2">
        <f t="shared" si="9"/>
        <v>171</v>
      </c>
      <c r="AM56" s="2">
        <f t="shared" si="9"/>
        <v>0</v>
      </c>
      <c r="AO56" s="2">
        <f t="shared" si="9"/>
        <v>0</v>
      </c>
      <c r="AR56" s="2">
        <f t="shared" si="8"/>
        <v>54571</v>
      </c>
    </row>
  </sheetData>
  <mergeCells count="12">
    <mergeCell ref="S8:T8"/>
    <mergeCell ref="S9:T9"/>
    <mergeCell ref="C7:D9"/>
    <mergeCell ref="A7:B9"/>
    <mergeCell ref="G8:H9"/>
    <mergeCell ref="E8:F9"/>
    <mergeCell ref="E7:T7"/>
    <mergeCell ref="I8:J9"/>
    <mergeCell ref="K8:L9"/>
    <mergeCell ref="M8:N9"/>
    <mergeCell ref="O8:P9"/>
    <mergeCell ref="Q8:R9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O29"/>
  <sheetViews>
    <sheetView showGridLines="0" defaultGridColor="0" topLeftCell="A10" colorId="12" workbookViewId="0">
      <selection activeCell="U1" sqref="U1"/>
    </sheetView>
  </sheetViews>
  <sheetFormatPr defaultRowHeight="15.75"/>
  <cols>
    <col min="1" max="1" width="4.33203125" style="2" customWidth="1"/>
    <col min="2" max="2" width="27.83203125" style="2" customWidth="1"/>
    <col min="3" max="3" width="10.6640625" style="2" customWidth="1"/>
    <col min="4" max="4" width="4.33203125" style="2" customWidth="1"/>
    <col min="5" max="5" width="10.6640625" style="2" customWidth="1"/>
    <col min="6" max="6" width="6.6640625" style="2" customWidth="1"/>
    <col min="7" max="7" width="8.83203125" style="2" customWidth="1"/>
    <col min="8" max="8" width="5" style="2" customWidth="1"/>
    <col min="9" max="9" width="10.33203125" style="2" customWidth="1"/>
    <col min="10" max="10" width="5.1640625" style="2" customWidth="1"/>
    <col min="11" max="11" width="10" style="2" customWidth="1"/>
    <col min="12" max="12" width="4.6640625" style="2" customWidth="1"/>
    <col min="13" max="13" width="9.33203125" style="2" customWidth="1"/>
    <col min="14" max="14" width="3.5" style="2" customWidth="1"/>
    <col min="15" max="15" width="9.5" style="2" customWidth="1"/>
    <col min="16" max="16" width="5.1640625" style="2" customWidth="1"/>
    <col min="17" max="17" width="9.5" style="2" customWidth="1"/>
    <col min="18" max="18" width="3.83203125" style="2" customWidth="1"/>
    <col min="19" max="19" width="10.1640625" style="2" customWidth="1"/>
    <col min="20" max="20" width="5" style="2" customWidth="1"/>
    <col min="21" max="21" width="4.6640625" style="2" customWidth="1"/>
    <col min="22" max="22" width="6.1640625" style="2" bestFit="1" customWidth="1"/>
    <col min="23" max="23" width="9.5" style="2" customWidth="1"/>
    <col min="24" max="24" width="9.1640625" style="2" customWidth="1"/>
    <col min="25" max="26" width="9.33203125" style="2"/>
    <col min="27" max="27" width="1.5" style="2" customWidth="1"/>
    <col min="28" max="28" width="9.33203125" style="2"/>
    <col min="29" max="29" width="1.5" style="2" customWidth="1"/>
    <col min="30" max="30" width="9.33203125" style="2"/>
    <col min="31" max="31" width="1.5" style="2" customWidth="1"/>
    <col min="32" max="32" width="9.33203125" style="2"/>
    <col min="33" max="33" width="1.5" style="2" customWidth="1"/>
    <col min="34" max="34" width="9.33203125" style="2"/>
    <col min="35" max="35" width="1.5" style="2" customWidth="1"/>
    <col min="36" max="36" width="9.33203125" style="2"/>
    <col min="37" max="37" width="1.5" style="2" customWidth="1"/>
    <col min="38" max="38" width="9.33203125" style="2"/>
    <col min="39" max="39" width="1.5" style="2" customWidth="1"/>
    <col min="40" max="16384" width="9.33203125" style="2"/>
  </cols>
  <sheetData>
    <row r="1" spans="1:41" ht="21" customHeight="1">
      <c r="U1" s="27"/>
      <c r="V1" s="27"/>
      <c r="W1" s="27"/>
      <c r="X1" s="27"/>
    </row>
    <row r="2" spans="1:41" s="5" customFormat="1" ht="21.95" customHeight="1">
      <c r="A2" s="6"/>
      <c r="B2" s="6" t="s">
        <v>27</v>
      </c>
      <c r="C2" s="6"/>
      <c r="D2" s="6"/>
      <c r="E2" s="6"/>
      <c r="F2" s="6"/>
      <c r="G2" s="6"/>
      <c r="H2" s="6"/>
      <c r="I2" s="6"/>
      <c r="J2" s="6"/>
      <c r="K2" s="6"/>
      <c r="L2" s="6"/>
      <c r="M2" s="2"/>
      <c r="N2" s="2"/>
      <c r="O2" s="2"/>
      <c r="P2" s="2"/>
      <c r="Q2" s="2"/>
      <c r="R2" s="2"/>
      <c r="S2" s="2"/>
      <c r="T2" s="2"/>
    </row>
    <row r="3" spans="1:41" s="5" customFormat="1" ht="21.95" customHeight="1">
      <c r="A3" s="6"/>
      <c r="B3" s="6" t="s">
        <v>31</v>
      </c>
      <c r="C3" s="6"/>
      <c r="D3" s="6"/>
      <c r="E3" s="6"/>
      <c r="F3" s="6"/>
      <c r="G3" s="6"/>
      <c r="H3" s="6"/>
      <c r="I3" s="6"/>
      <c r="J3" s="6"/>
      <c r="K3" s="6"/>
      <c r="L3" s="6"/>
      <c r="M3" s="2"/>
      <c r="N3" s="2"/>
      <c r="O3" s="2"/>
      <c r="P3" s="2"/>
      <c r="Q3" s="2"/>
      <c r="R3" s="2"/>
      <c r="S3" s="2"/>
      <c r="T3" s="2"/>
    </row>
    <row r="4" spans="1:41" s="5" customFormat="1" ht="5.0999999999999996" customHeight="1">
      <c r="A4" s="17"/>
      <c r="B4" s="1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9"/>
      <c r="T4" s="28"/>
    </row>
    <row r="5" spans="1:41" s="22" customFormat="1" ht="24.95" customHeight="1">
      <c r="A5" s="91" t="s">
        <v>24</v>
      </c>
      <c r="B5" s="92"/>
      <c r="C5" s="85" t="s">
        <v>23</v>
      </c>
      <c r="D5" s="86"/>
      <c r="E5" s="102" t="s">
        <v>6</v>
      </c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</row>
    <row r="6" spans="1:41" s="22" customFormat="1" ht="24.95" customHeight="1">
      <c r="A6" s="93"/>
      <c r="B6" s="94"/>
      <c r="C6" s="87"/>
      <c r="D6" s="88"/>
      <c r="E6" s="85" t="s">
        <v>10</v>
      </c>
      <c r="F6" s="98"/>
      <c r="G6" s="97" t="s">
        <v>0</v>
      </c>
      <c r="H6" s="98"/>
      <c r="I6" s="97" t="s">
        <v>1</v>
      </c>
      <c r="J6" s="98"/>
      <c r="K6" s="97" t="s">
        <v>2</v>
      </c>
      <c r="L6" s="98"/>
      <c r="M6" s="97" t="s">
        <v>3</v>
      </c>
      <c r="N6" s="98"/>
      <c r="O6" s="97" t="s">
        <v>4</v>
      </c>
      <c r="P6" s="98"/>
      <c r="Q6" s="97" t="s">
        <v>5</v>
      </c>
      <c r="R6" s="98"/>
      <c r="S6" s="83" t="s">
        <v>22</v>
      </c>
      <c r="T6" s="83"/>
      <c r="Z6" s="40">
        <f>SUM(E9:S9)</f>
        <v>48067</v>
      </c>
      <c r="AA6" s="40"/>
    </row>
    <row r="7" spans="1:41" s="22" customFormat="1" ht="24.95" customHeight="1">
      <c r="A7" s="95"/>
      <c r="B7" s="96"/>
      <c r="C7" s="89"/>
      <c r="D7" s="90"/>
      <c r="E7" s="101"/>
      <c r="F7" s="100"/>
      <c r="G7" s="99"/>
      <c r="H7" s="100"/>
      <c r="I7" s="99"/>
      <c r="J7" s="100"/>
      <c r="K7" s="99"/>
      <c r="L7" s="100"/>
      <c r="M7" s="99"/>
      <c r="N7" s="100"/>
      <c r="O7" s="99"/>
      <c r="P7" s="100"/>
      <c r="Q7" s="99"/>
      <c r="R7" s="100"/>
      <c r="S7" s="84" t="s">
        <v>32</v>
      </c>
      <c r="T7" s="84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</row>
    <row r="8" spans="1:41" s="5" customFormat="1" ht="5.0999999999999996" customHeight="1">
      <c r="A8" s="11"/>
      <c r="B8" s="19"/>
      <c r="C8" s="12"/>
      <c r="D8" s="12"/>
      <c r="E8" s="12"/>
      <c r="F8" s="12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2"/>
      <c r="T8" s="10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41" s="25" customFormat="1" ht="24" customHeight="1">
      <c r="A9" s="14" t="s">
        <v>8</v>
      </c>
      <c r="B9" s="36"/>
      <c r="C9" s="37">
        <f>SUM(E9:S9)</f>
        <v>48067</v>
      </c>
      <c r="D9" s="37"/>
      <c r="E9" s="37">
        <f>SUM(E10:E22)</f>
        <v>3195</v>
      </c>
      <c r="F9" s="37"/>
      <c r="G9" s="37">
        <f>SUM(G10:G22)</f>
        <v>12775</v>
      </c>
      <c r="H9" s="37"/>
      <c r="I9" s="37">
        <f t="shared" ref="I9:S9" si="0">SUM(I10:I22)</f>
        <v>9429</v>
      </c>
      <c r="J9" s="37"/>
      <c r="K9" s="37">
        <f t="shared" si="0"/>
        <v>13563</v>
      </c>
      <c r="L9" s="37"/>
      <c r="M9" s="37">
        <f t="shared" si="0"/>
        <v>7212</v>
      </c>
      <c r="N9" s="37"/>
      <c r="O9" s="37">
        <f t="shared" si="0"/>
        <v>1398</v>
      </c>
      <c r="P9" s="37"/>
      <c r="Q9" s="37">
        <f t="shared" si="0"/>
        <v>476</v>
      </c>
      <c r="R9" s="37"/>
      <c r="S9" s="37">
        <f t="shared" si="0"/>
        <v>19</v>
      </c>
      <c r="T9" s="33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41" s="7" customFormat="1" ht="21.95" customHeight="1">
      <c r="A10" s="42"/>
      <c r="B10" s="20" t="s">
        <v>35</v>
      </c>
      <c r="C10" s="38">
        <f t="shared" ref="C10:C21" si="1">SUM(E10:S10)</f>
        <v>4</v>
      </c>
      <c r="D10" s="41"/>
      <c r="E10" s="5">
        <v>4</v>
      </c>
      <c r="G10" s="76" t="s">
        <v>34</v>
      </c>
      <c r="I10" s="76" t="s">
        <v>34</v>
      </c>
      <c r="K10" s="76" t="s">
        <v>34</v>
      </c>
      <c r="M10" s="76" t="s">
        <v>34</v>
      </c>
      <c r="O10" s="76" t="s">
        <v>34</v>
      </c>
      <c r="Q10" s="76" t="s">
        <v>34</v>
      </c>
      <c r="S10" s="76" t="s">
        <v>34</v>
      </c>
      <c r="T10" s="30"/>
      <c r="W10" s="51" t="s">
        <v>36</v>
      </c>
      <c r="X10" s="62">
        <v>4.29</v>
      </c>
      <c r="Y10" s="7">
        <f t="shared" ref="Y10:Y21" si="2">SUM(Z10:AN10)</f>
        <v>4</v>
      </c>
      <c r="Z10" s="7">
        <v>4</v>
      </c>
    </row>
    <row r="11" spans="1:41" s="15" customFormat="1" ht="24" customHeight="1">
      <c r="B11" s="20" t="s">
        <v>11</v>
      </c>
      <c r="C11" s="38">
        <f>SUM(E11:S11)</f>
        <v>25</v>
      </c>
      <c r="D11" s="38"/>
      <c r="E11" s="5">
        <v>8</v>
      </c>
      <c r="F11" s="5"/>
      <c r="G11" s="5">
        <v>8</v>
      </c>
      <c r="H11" s="5"/>
      <c r="I11" s="5">
        <v>4</v>
      </c>
      <c r="J11" s="5"/>
      <c r="K11" s="10">
        <v>4</v>
      </c>
      <c r="L11" s="10"/>
      <c r="M11" s="10">
        <v>1</v>
      </c>
      <c r="N11" s="10"/>
      <c r="O11" s="76" t="s">
        <v>34</v>
      </c>
      <c r="P11" s="10"/>
      <c r="Q11" s="76" t="s">
        <v>34</v>
      </c>
      <c r="R11" s="10"/>
      <c r="S11" s="76" t="s">
        <v>34</v>
      </c>
      <c r="T11" s="34"/>
      <c r="U11" s="16"/>
      <c r="V11" s="16">
        <v>3195</v>
      </c>
      <c r="W11" s="16">
        <v>3195</v>
      </c>
      <c r="X11" s="63">
        <v>25.07</v>
      </c>
      <c r="Y11" s="7">
        <f t="shared" si="2"/>
        <v>25</v>
      </c>
      <c r="Z11" s="5">
        <v>8</v>
      </c>
      <c r="AA11" s="5"/>
      <c r="AB11" s="5">
        <v>8</v>
      </c>
      <c r="AC11" s="5"/>
      <c r="AD11" s="5">
        <v>4</v>
      </c>
      <c r="AE11" s="5"/>
      <c r="AF11" s="10">
        <v>4</v>
      </c>
      <c r="AG11" s="10"/>
      <c r="AH11" s="10">
        <v>1</v>
      </c>
      <c r="AI11" s="10"/>
      <c r="AJ11" s="10"/>
      <c r="AK11" s="10"/>
      <c r="AL11" s="10"/>
      <c r="AM11" s="10"/>
      <c r="AN11" s="10"/>
      <c r="AO11" s="10"/>
    </row>
    <row r="12" spans="1:41" s="15" customFormat="1" ht="24" customHeight="1">
      <c r="B12" s="20" t="s">
        <v>12</v>
      </c>
      <c r="C12" s="38">
        <f t="shared" si="1"/>
        <v>211</v>
      </c>
      <c r="D12" s="38"/>
      <c r="E12" s="5">
        <v>37</v>
      </c>
      <c r="F12" s="5"/>
      <c r="G12" s="5">
        <v>80</v>
      </c>
      <c r="H12" s="5"/>
      <c r="I12" s="5">
        <v>25</v>
      </c>
      <c r="J12" s="5"/>
      <c r="K12" s="10">
        <v>49</v>
      </c>
      <c r="L12" s="10"/>
      <c r="M12" s="10">
        <v>20</v>
      </c>
      <c r="N12" s="10"/>
      <c r="O12" s="76" t="s">
        <v>34</v>
      </c>
      <c r="P12" s="10"/>
      <c r="Q12" s="76" t="s">
        <v>34</v>
      </c>
      <c r="R12" s="10"/>
      <c r="S12" s="76" t="s">
        <v>34</v>
      </c>
      <c r="T12" s="34"/>
      <c r="U12" s="16"/>
      <c r="V12" s="16">
        <v>12775</v>
      </c>
      <c r="W12" s="16">
        <v>12775</v>
      </c>
      <c r="X12" s="63">
        <v>210.55</v>
      </c>
      <c r="Y12" s="7">
        <f t="shared" si="2"/>
        <v>211</v>
      </c>
      <c r="Z12" s="5">
        <v>37</v>
      </c>
      <c r="AA12" s="5"/>
      <c r="AB12" s="5">
        <v>80</v>
      </c>
      <c r="AC12" s="5"/>
      <c r="AD12" s="5">
        <v>25</v>
      </c>
      <c r="AE12" s="5"/>
      <c r="AF12" s="10">
        <v>49</v>
      </c>
      <c r="AG12" s="10"/>
      <c r="AH12" s="10">
        <v>20</v>
      </c>
      <c r="AI12" s="10"/>
      <c r="AJ12" s="10"/>
      <c r="AK12" s="10"/>
      <c r="AL12" s="10"/>
      <c r="AM12" s="10"/>
      <c r="AN12" s="10"/>
      <c r="AO12" s="10"/>
    </row>
    <row r="13" spans="1:41" s="16" customFormat="1" ht="24" customHeight="1">
      <c r="A13" s="15"/>
      <c r="B13" s="20" t="s">
        <v>13</v>
      </c>
      <c r="C13" s="38">
        <f>SUM(E13:S13)</f>
        <v>756</v>
      </c>
      <c r="D13" s="38"/>
      <c r="E13" s="5">
        <v>55</v>
      </c>
      <c r="F13" s="5"/>
      <c r="G13" s="5">
        <v>287</v>
      </c>
      <c r="H13" s="5"/>
      <c r="I13" s="5">
        <v>191</v>
      </c>
      <c r="J13" s="5"/>
      <c r="K13" s="5">
        <v>166</v>
      </c>
      <c r="L13" s="5"/>
      <c r="M13" s="5">
        <v>41</v>
      </c>
      <c r="N13" s="5"/>
      <c r="O13" s="5">
        <v>16</v>
      </c>
      <c r="P13" s="5"/>
      <c r="Q13" s="76" t="s">
        <v>34</v>
      </c>
      <c r="R13" s="5"/>
      <c r="S13" s="76" t="s">
        <v>34</v>
      </c>
      <c r="T13" s="34"/>
      <c r="V13" s="16">
        <v>9429</v>
      </c>
      <c r="W13" s="16">
        <v>9429</v>
      </c>
      <c r="X13" s="63">
        <v>755.74</v>
      </c>
      <c r="Y13" s="7">
        <f t="shared" si="2"/>
        <v>755</v>
      </c>
      <c r="Z13" s="5">
        <v>55</v>
      </c>
      <c r="AA13" s="5"/>
      <c r="AB13" s="5">
        <v>286</v>
      </c>
      <c r="AC13" s="5"/>
      <c r="AD13" s="5">
        <v>191</v>
      </c>
      <c r="AE13" s="5"/>
      <c r="AF13" s="5">
        <v>166</v>
      </c>
      <c r="AG13" s="5"/>
      <c r="AH13" s="5">
        <v>41</v>
      </c>
      <c r="AI13" s="5"/>
      <c r="AJ13" s="5">
        <v>16</v>
      </c>
      <c r="AK13" s="5"/>
      <c r="AL13" s="5"/>
      <c r="AM13" s="5"/>
      <c r="AN13" s="5"/>
      <c r="AO13" s="5"/>
    </row>
    <row r="14" spans="1:41" s="16" customFormat="1" ht="24" customHeight="1">
      <c r="A14" s="15"/>
      <c r="B14" s="20" t="s">
        <v>14</v>
      </c>
      <c r="C14" s="38">
        <f t="shared" si="1"/>
        <v>1919</v>
      </c>
      <c r="D14" s="38"/>
      <c r="E14" s="5">
        <v>181</v>
      </c>
      <c r="F14" s="5"/>
      <c r="G14" s="5">
        <v>650</v>
      </c>
      <c r="H14" s="5"/>
      <c r="I14" s="5">
        <v>466</v>
      </c>
      <c r="J14" s="5"/>
      <c r="K14" s="5">
        <v>498</v>
      </c>
      <c r="L14" s="5"/>
      <c r="M14" s="5">
        <v>114</v>
      </c>
      <c r="N14" s="5"/>
      <c r="O14" s="5">
        <v>4</v>
      </c>
      <c r="P14" s="5"/>
      <c r="Q14" s="5">
        <v>5</v>
      </c>
      <c r="R14" s="5"/>
      <c r="S14" s="5">
        <v>1</v>
      </c>
      <c r="T14" s="34"/>
      <c r="V14" s="16">
        <v>13563</v>
      </c>
      <c r="W14" s="16">
        <v>13563</v>
      </c>
      <c r="X14" s="38">
        <v>1919.43</v>
      </c>
      <c r="Y14" s="7">
        <f t="shared" si="2"/>
        <v>1919</v>
      </c>
      <c r="Z14" s="5">
        <v>181</v>
      </c>
      <c r="AA14" s="5"/>
      <c r="AB14" s="5">
        <v>650</v>
      </c>
      <c r="AC14" s="5"/>
      <c r="AD14" s="5">
        <v>466</v>
      </c>
      <c r="AE14" s="5"/>
      <c r="AF14" s="5">
        <v>498</v>
      </c>
      <c r="AG14" s="5"/>
      <c r="AH14" s="5">
        <v>114</v>
      </c>
      <c r="AI14" s="5"/>
      <c r="AJ14" s="5">
        <v>4</v>
      </c>
      <c r="AK14" s="5"/>
      <c r="AL14" s="5">
        <v>5</v>
      </c>
      <c r="AM14" s="5"/>
      <c r="AN14" s="5">
        <v>1</v>
      </c>
      <c r="AO14" s="5"/>
    </row>
    <row r="15" spans="1:41" s="16" customFormat="1" ht="24" customHeight="1">
      <c r="A15" s="15"/>
      <c r="B15" s="20" t="s">
        <v>15</v>
      </c>
      <c r="C15" s="38">
        <f t="shared" si="1"/>
        <v>3697</v>
      </c>
      <c r="D15" s="38"/>
      <c r="E15" s="5">
        <v>294</v>
      </c>
      <c r="F15" s="5"/>
      <c r="G15" s="5">
        <v>1216</v>
      </c>
      <c r="H15" s="5"/>
      <c r="I15" s="5">
        <v>842</v>
      </c>
      <c r="J15" s="5"/>
      <c r="K15" s="5">
        <v>918</v>
      </c>
      <c r="L15" s="5"/>
      <c r="M15" s="5">
        <v>358</v>
      </c>
      <c r="N15" s="5"/>
      <c r="O15" s="5">
        <v>46</v>
      </c>
      <c r="P15" s="5"/>
      <c r="Q15" s="5">
        <v>23</v>
      </c>
      <c r="R15" s="5"/>
      <c r="S15" s="76" t="s">
        <v>34</v>
      </c>
      <c r="T15" s="34"/>
      <c r="V15" s="16">
        <v>7212</v>
      </c>
      <c r="W15" s="16">
        <v>7212</v>
      </c>
      <c r="X15" s="38">
        <v>3696.97</v>
      </c>
      <c r="Y15" s="7">
        <f t="shared" si="2"/>
        <v>3697</v>
      </c>
      <c r="Z15" s="5">
        <v>294</v>
      </c>
      <c r="AA15" s="5"/>
      <c r="AB15" s="5">
        <v>1216</v>
      </c>
      <c r="AC15" s="5"/>
      <c r="AD15" s="5">
        <v>842</v>
      </c>
      <c r="AE15" s="5"/>
      <c r="AF15" s="5">
        <v>918</v>
      </c>
      <c r="AG15" s="5"/>
      <c r="AH15" s="5">
        <v>358</v>
      </c>
      <c r="AI15" s="5"/>
      <c r="AJ15" s="5">
        <v>46</v>
      </c>
      <c r="AK15" s="5"/>
      <c r="AL15" s="5">
        <v>23</v>
      </c>
      <c r="AM15" s="5"/>
      <c r="AN15" s="5"/>
      <c r="AO15" s="5"/>
    </row>
    <row r="16" spans="1:41" s="16" customFormat="1" ht="24" customHeight="1">
      <c r="A16" s="15"/>
      <c r="B16" s="20" t="s">
        <v>16</v>
      </c>
      <c r="C16" s="38">
        <f t="shared" si="1"/>
        <v>6082</v>
      </c>
      <c r="D16" s="38"/>
      <c r="E16" s="5">
        <v>312</v>
      </c>
      <c r="F16" s="5"/>
      <c r="G16" s="5">
        <v>1855</v>
      </c>
      <c r="H16" s="5"/>
      <c r="I16" s="5">
        <v>1211</v>
      </c>
      <c r="J16" s="5"/>
      <c r="K16" s="5">
        <v>1668</v>
      </c>
      <c r="L16" s="5"/>
      <c r="M16" s="5">
        <v>855</v>
      </c>
      <c r="N16" s="5"/>
      <c r="O16" s="5">
        <v>143</v>
      </c>
      <c r="P16" s="5"/>
      <c r="Q16" s="5">
        <v>38</v>
      </c>
      <c r="R16" s="5"/>
      <c r="S16" s="76" t="s">
        <v>34</v>
      </c>
      <c r="T16" s="34"/>
      <c r="V16" s="16">
        <v>1398</v>
      </c>
      <c r="W16" s="16">
        <v>1399</v>
      </c>
      <c r="X16" s="38">
        <v>6080.7</v>
      </c>
      <c r="Y16" s="7">
        <f t="shared" si="2"/>
        <v>6081</v>
      </c>
      <c r="Z16" s="5">
        <v>312</v>
      </c>
      <c r="AA16" s="5"/>
      <c r="AB16" s="5">
        <v>1855</v>
      </c>
      <c r="AC16" s="5"/>
      <c r="AD16" s="5">
        <v>1211</v>
      </c>
      <c r="AE16" s="5"/>
      <c r="AF16" s="5">
        <v>1668</v>
      </c>
      <c r="AG16" s="5"/>
      <c r="AH16" s="5">
        <v>855</v>
      </c>
      <c r="AI16" s="5"/>
      <c r="AJ16" s="5">
        <v>143</v>
      </c>
      <c r="AK16" s="5"/>
      <c r="AL16" s="5">
        <v>37</v>
      </c>
      <c r="AM16" s="5"/>
      <c r="AN16" s="5"/>
      <c r="AO16" s="5"/>
    </row>
    <row r="17" spans="1:41" s="16" customFormat="1" ht="24" customHeight="1">
      <c r="A17" s="15"/>
      <c r="B17" s="20" t="s">
        <v>17</v>
      </c>
      <c r="C17" s="38">
        <f t="shared" si="1"/>
        <v>7344</v>
      </c>
      <c r="D17" s="38"/>
      <c r="E17" s="5">
        <v>391</v>
      </c>
      <c r="F17" s="5"/>
      <c r="G17" s="5">
        <v>1827</v>
      </c>
      <c r="H17" s="5"/>
      <c r="I17" s="5">
        <v>1588</v>
      </c>
      <c r="J17" s="5"/>
      <c r="K17" s="5">
        <v>2201</v>
      </c>
      <c r="L17" s="5"/>
      <c r="M17" s="5">
        <v>1062</v>
      </c>
      <c r="N17" s="5"/>
      <c r="O17" s="5">
        <v>201</v>
      </c>
      <c r="P17" s="5"/>
      <c r="Q17" s="5">
        <v>70</v>
      </c>
      <c r="R17" s="5"/>
      <c r="S17" s="5">
        <v>4</v>
      </c>
      <c r="T17" s="34"/>
      <c r="V17" s="16">
        <v>476</v>
      </c>
      <c r="W17" s="16">
        <v>476</v>
      </c>
      <c r="X17" s="38">
        <v>7343.62</v>
      </c>
      <c r="Y17" s="7">
        <f t="shared" si="2"/>
        <v>7344</v>
      </c>
      <c r="Z17" s="5">
        <v>391</v>
      </c>
      <c r="AA17" s="5"/>
      <c r="AB17" s="5">
        <v>1827</v>
      </c>
      <c r="AC17" s="5"/>
      <c r="AD17" s="5">
        <v>1588</v>
      </c>
      <c r="AE17" s="5"/>
      <c r="AF17" s="5">
        <v>2201</v>
      </c>
      <c r="AG17" s="5"/>
      <c r="AH17" s="5">
        <v>1062</v>
      </c>
      <c r="AI17" s="5"/>
      <c r="AJ17" s="5">
        <v>201</v>
      </c>
      <c r="AK17" s="5"/>
      <c r="AL17" s="5">
        <v>70</v>
      </c>
      <c r="AM17" s="5"/>
      <c r="AN17" s="5">
        <v>4</v>
      </c>
      <c r="AO17" s="5"/>
    </row>
    <row r="18" spans="1:41" s="16" customFormat="1" ht="20.25" customHeight="1">
      <c r="A18" s="15"/>
      <c r="B18" s="20" t="s">
        <v>18</v>
      </c>
      <c r="C18" s="38">
        <f t="shared" si="1"/>
        <v>6822</v>
      </c>
      <c r="D18" s="38"/>
      <c r="E18" s="5">
        <v>362</v>
      </c>
      <c r="F18" s="5"/>
      <c r="G18" s="5">
        <v>1659</v>
      </c>
      <c r="H18" s="5"/>
      <c r="I18" s="5">
        <v>1242</v>
      </c>
      <c r="J18" s="5"/>
      <c r="K18" s="5">
        <v>2059</v>
      </c>
      <c r="L18" s="5"/>
      <c r="M18" s="5">
        <v>1223</v>
      </c>
      <c r="N18" s="5"/>
      <c r="O18" s="5">
        <v>207</v>
      </c>
      <c r="P18" s="5"/>
      <c r="Q18" s="5">
        <v>69</v>
      </c>
      <c r="R18" s="5"/>
      <c r="S18" s="5">
        <v>1</v>
      </c>
      <c r="T18" s="34"/>
      <c r="V18" s="16">
        <v>19</v>
      </c>
      <c r="W18" s="16">
        <v>19</v>
      </c>
      <c r="X18" s="38">
        <v>6822.34</v>
      </c>
      <c r="Y18" s="7">
        <f t="shared" si="2"/>
        <v>6822</v>
      </c>
      <c r="Z18" s="5">
        <v>362</v>
      </c>
      <c r="AA18" s="5"/>
      <c r="AB18" s="5">
        <v>1659</v>
      </c>
      <c r="AC18" s="5"/>
      <c r="AD18" s="5">
        <v>1242</v>
      </c>
      <c r="AE18" s="5"/>
      <c r="AF18" s="5">
        <v>2059</v>
      </c>
      <c r="AG18" s="5"/>
      <c r="AH18" s="5">
        <v>1223</v>
      </c>
      <c r="AI18" s="5"/>
      <c r="AJ18" s="5">
        <v>207</v>
      </c>
      <c r="AK18" s="5"/>
      <c r="AL18" s="5">
        <v>69</v>
      </c>
      <c r="AM18" s="5"/>
      <c r="AN18" s="5">
        <v>1</v>
      </c>
      <c r="AO18" s="5"/>
    </row>
    <row r="19" spans="1:41" s="16" customFormat="1" ht="20.25" customHeight="1">
      <c r="A19" s="15"/>
      <c r="B19" s="20" t="s">
        <v>19</v>
      </c>
      <c r="C19" s="38">
        <f t="shared" si="1"/>
        <v>6229</v>
      </c>
      <c r="D19" s="38"/>
      <c r="E19" s="5">
        <v>378</v>
      </c>
      <c r="F19" s="5"/>
      <c r="G19" s="5">
        <v>1571</v>
      </c>
      <c r="H19" s="5"/>
      <c r="I19" s="5">
        <v>1175</v>
      </c>
      <c r="J19" s="5"/>
      <c r="K19" s="5">
        <v>1706</v>
      </c>
      <c r="L19" s="5"/>
      <c r="M19" s="5">
        <v>1108</v>
      </c>
      <c r="N19" s="5"/>
      <c r="O19" s="5">
        <v>235</v>
      </c>
      <c r="P19" s="5"/>
      <c r="Q19" s="5">
        <v>56</v>
      </c>
      <c r="R19" s="5"/>
      <c r="S19" s="76" t="s">
        <v>34</v>
      </c>
      <c r="T19" s="34"/>
      <c r="V19" s="16">
        <f>SUM(V11:V18)</f>
        <v>48067</v>
      </c>
      <c r="W19" s="59">
        <f>SUM(W11:W18)</f>
        <v>48068</v>
      </c>
      <c r="X19" s="38">
        <v>6228.83</v>
      </c>
      <c r="Y19" s="7">
        <f t="shared" si="2"/>
        <v>6229</v>
      </c>
      <c r="Z19" s="5">
        <v>378</v>
      </c>
      <c r="AA19" s="5"/>
      <c r="AB19" s="5">
        <v>1571</v>
      </c>
      <c r="AC19" s="5"/>
      <c r="AD19" s="5">
        <v>1175</v>
      </c>
      <c r="AE19" s="5"/>
      <c r="AF19" s="5">
        <v>1706</v>
      </c>
      <c r="AG19" s="5"/>
      <c r="AH19" s="5">
        <v>1108</v>
      </c>
      <c r="AI19" s="5"/>
      <c r="AJ19" s="5">
        <v>235</v>
      </c>
      <c r="AK19" s="5"/>
      <c r="AL19" s="5">
        <v>56</v>
      </c>
      <c r="AM19" s="5"/>
      <c r="AN19" s="5"/>
      <c r="AO19" s="5"/>
    </row>
    <row r="20" spans="1:41" s="16" customFormat="1" ht="20.25" customHeight="1">
      <c r="A20" s="15"/>
      <c r="B20" s="20" t="s">
        <v>21</v>
      </c>
      <c r="C20" s="38">
        <f t="shared" si="1"/>
        <v>4884</v>
      </c>
      <c r="D20" s="38"/>
      <c r="E20" s="5">
        <v>314</v>
      </c>
      <c r="F20" s="5"/>
      <c r="G20" s="5">
        <v>1049</v>
      </c>
      <c r="H20" s="5"/>
      <c r="I20" s="5">
        <v>840</v>
      </c>
      <c r="J20" s="5"/>
      <c r="K20" s="5">
        <v>1510</v>
      </c>
      <c r="L20" s="5"/>
      <c r="M20" s="5">
        <v>876</v>
      </c>
      <c r="N20" s="5"/>
      <c r="O20" s="5">
        <v>206</v>
      </c>
      <c r="P20" s="5"/>
      <c r="Q20" s="5">
        <v>84</v>
      </c>
      <c r="R20" s="5"/>
      <c r="S20" s="5">
        <v>5</v>
      </c>
      <c r="T20" s="34"/>
      <c r="X20" s="38">
        <v>4884.1899999999996</v>
      </c>
      <c r="Y20" s="7">
        <f t="shared" si="2"/>
        <v>4884</v>
      </c>
      <c r="Z20" s="5">
        <v>314</v>
      </c>
      <c r="AA20" s="5"/>
      <c r="AB20" s="5">
        <v>1049</v>
      </c>
      <c r="AC20" s="5"/>
      <c r="AD20" s="5">
        <v>840</v>
      </c>
      <c r="AE20" s="5"/>
      <c r="AF20" s="5">
        <v>1510</v>
      </c>
      <c r="AG20" s="5"/>
      <c r="AH20" s="5">
        <v>876</v>
      </c>
      <c r="AI20" s="5"/>
      <c r="AJ20" s="5">
        <v>206</v>
      </c>
      <c r="AK20" s="5"/>
      <c r="AL20" s="5">
        <v>84</v>
      </c>
      <c r="AM20" s="5"/>
      <c r="AN20" s="5">
        <v>5</v>
      </c>
      <c r="AO20" s="5"/>
    </row>
    <row r="21" spans="1:41" s="16" customFormat="1" ht="20.25" customHeight="1">
      <c r="A21" s="15"/>
      <c r="B21" s="20" t="s">
        <v>20</v>
      </c>
      <c r="C21" s="38">
        <f t="shared" si="1"/>
        <v>4109</v>
      </c>
      <c r="D21" s="38"/>
      <c r="E21" s="5">
        <v>319</v>
      </c>
      <c r="F21" s="5"/>
      <c r="G21" s="5">
        <v>957</v>
      </c>
      <c r="H21" s="5"/>
      <c r="I21" s="5">
        <v>691</v>
      </c>
      <c r="J21" s="5"/>
      <c r="K21" s="5">
        <v>1222</v>
      </c>
      <c r="L21" s="5"/>
      <c r="M21" s="5">
        <v>697</v>
      </c>
      <c r="N21" s="5"/>
      <c r="O21" s="5">
        <v>155</v>
      </c>
      <c r="P21" s="5"/>
      <c r="Q21" s="5">
        <v>60</v>
      </c>
      <c r="R21" s="5"/>
      <c r="S21" s="5">
        <v>8</v>
      </c>
      <c r="T21" s="34"/>
      <c r="U21" s="2"/>
      <c r="V21" s="2"/>
      <c r="W21" s="2"/>
      <c r="X21" s="38">
        <v>4109.7299999999996</v>
      </c>
      <c r="Y21" s="7">
        <f t="shared" si="2"/>
        <v>4110</v>
      </c>
      <c r="Z21" s="5">
        <v>319</v>
      </c>
      <c r="AA21" s="5"/>
      <c r="AB21" s="5">
        <v>957</v>
      </c>
      <c r="AC21" s="5"/>
      <c r="AD21" s="5">
        <v>691</v>
      </c>
      <c r="AE21" s="5"/>
      <c r="AF21" s="5">
        <v>1222</v>
      </c>
      <c r="AG21" s="5"/>
      <c r="AH21" s="5">
        <v>697</v>
      </c>
      <c r="AI21" s="5"/>
      <c r="AJ21" s="5">
        <v>156</v>
      </c>
      <c r="AK21" s="5"/>
      <c r="AL21" s="5">
        <v>60</v>
      </c>
      <c r="AM21" s="5"/>
      <c r="AN21" s="5">
        <v>8</v>
      </c>
      <c r="AO21" s="5"/>
    </row>
    <row r="22" spans="1:41" s="16" customFormat="1" ht="24" customHeight="1">
      <c r="A22" s="15"/>
      <c r="B22" s="77" t="s">
        <v>33</v>
      </c>
      <c r="C22" s="81">
        <f>SUM(E22:S22)</f>
        <v>5985</v>
      </c>
      <c r="D22" s="38"/>
      <c r="E22" s="5">
        <v>540</v>
      </c>
      <c r="F22" s="5"/>
      <c r="G22" s="5">
        <v>1616</v>
      </c>
      <c r="H22" s="5"/>
      <c r="I22" s="5">
        <v>1154</v>
      </c>
      <c r="J22" s="5"/>
      <c r="K22" s="5">
        <v>1562</v>
      </c>
      <c r="L22" s="5"/>
      <c r="M22" s="5">
        <v>857</v>
      </c>
      <c r="N22" s="5"/>
      <c r="O22" s="5">
        <v>185</v>
      </c>
      <c r="P22" s="5"/>
      <c r="Q22" s="5">
        <v>71</v>
      </c>
      <c r="R22" s="5"/>
      <c r="S22" s="76" t="s">
        <v>34</v>
      </c>
      <c r="T22" s="34"/>
      <c r="U22" s="2"/>
      <c r="V22" s="2"/>
      <c r="W22" s="2"/>
      <c r="X22" s="38">
        <v>5984.77</v>
      </c>
      <c r="Y22" s="7">
        <f>SUM(Z22:AN22)</f>
        <v>5985</v>
      </c>
      <c r="Z22" s="5">
        <v>540</v>
      </c>
      <c r="AA22" s="5"/>
      <c r="AB22" s="5">
        <v>1616</v>
      </c>
      <c r="AC22" s="5"/>
      <c r="AD22" s="5">
        <v>1154</v>
      </c>
      <c r="AE22" s="5"/>
      <c r="AF22" s="5">
        <v>1562</v>
      </c>
      <c r="AG22" s="5"/>
      <c r="AH22" s="5">
        <v>857</v>
      </c>
      <c r="AI22" s="5"/>
      <c r="AJ22" s="5">
        <v>185</v>
      </c>
      <c r="AK22" s="5"/>
      <c r="AL22" s="5">
        <v>71</v>
      </c>
      <c r="AM22" s="5"/>
      <c r="AN22" s="5"/>
      <c r="AO22" s="5"/>
    </row>
    <row r="23" spans="1:41" ht="20.25" customHeight="1">
      <c r="A23" s="18"/>
      <c r="B23" s="18"/>
      <c r="C23" s="82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80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</row>
    <row r="24" spans="1:41" ht="20.25" customHeight="1">
      <c r="W24" s="39"/>
      <c r="X24" s="60">
        <v>48066.2</v>
      </c>
      <c r="Y24" s="58">
        <f>SUM(Y10:Y23)</f>
        <v>48066</v>
      </c>
      <c r="Z24" s="61">
        <f>SUM(Z10:Z23)</f>
        <v>3195</v>
      </c>
      <c r="AA24" s="61"/>
      <c r="AB24" s="58">
        <f>SUM(AB10:AB23)</f>
        <v>12774</v>
      </c>
      <c r="AC24" s="58"/>
      <c r="AD24" s="58">
        <f>SUM(AD10:AD23)</f>
        <v>9429</v>
      </c>
      <c r="AE24" s="58"/>
      <c r="AF24" s="58">
        <f t="shared" ref="AF24:AL24" si="3">SUM(AF10:AF23)</f>
        <v>13563</v>
      </c>
      <c r="AG24" s="58"/>
      <c r="AH24" s="58">
        <f t="shared" si="3"/>
        <v>7212</v>
      </c>
      <c r="AI24" s="58"/>
      <c r="AJ24" s="58">
        <f t="shared" si="3"/>
        <v>1399</v>
      </c>
      <c r="AK24" s="58"/>
      <c r="AL24" s="58">
        <f t="shared" si="3"/>
        <v>475</v>
      </c>
      <c r="AM24" s="58"/>
      <c r="AN24" s="58">
        <f>SUM(AN10:AN23)</f>
        <v>19</v>
      </c>
      <c r="AO24" s="58">
        <f>SUM(Z24:AN24)</f>
        <v>48066</v>
      </c>
    </row>
    <row r="25" spans="1:41"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41" ht="18.75"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Z26" s="5">
        <v>3195</v>
      </c>
      <c r="AA26" s="5"/>
      <c r="AB26" s="5">
        <v>12775</v>
      </c>
      <c r="AC26" s="5"/>
      <c r="AD26" s="5">
        <v>9429</v>
      </c>
      <c r="AE26" s="5"/>
      <c r="AF26" s="5">
        <v>13563</v>
      </c>
      <c r="AG26" s="5"/>
      <c r="AH26" s="5">
        <v>7212</v>
      </c>
      <c r="AI26" s="5"/>
      <c r="AJ26" s="5">
        <v>1399</v>
      </c>
      <c r="AK26" s="5"/>
      <c r="AL26" s="5">
        <v>476</v>
      </c>
      <c r="AM26" s="5"/>
      <c r="AN26" s="5">
        <v>19</v>
      </c>
    </row>
    <row r="27" spans="1:41" ht="19.5" customHeight="1">
      <c r="C27" s="70">
        <f>SUM(C10:C23)</f>
        <v>48067</v>
      </c>
      <c r="D27" s="70">
        <f t="shared" ref="D27:S27" si="4">SUM(D10:D23)</f>
        <v>0</v>
      </c>
      <c r="E27" s="70">
        <f t="shared" si="4"/>
        <v>3195</v>
      </c>
      <c r="F27" s="70">
        <f t="shared" si="4"/>
        <v>0</v>
      </c>
      <c r="G27" s="70">
        <f t="shared" si="4"/>
        <v>12775</v>
      </c>
      <c r="H27" s="70">
        <f t="shared" si="4"/>
        <v>0</v>
      </c>
      <c r="I27" s="70">
        <f t="shared" si="4"/>
        <v>9429</v>
      </c>
      <c r="J27" s="70">
        <f t="shared" si="4"/>
        <v>0</v>
      </c>
      <c r="K27" s="70">
        <f t="shared" si="4"/>
        <v>13563</v>
      </c>
      <c r="L27" s="70">
        <f t="shared" si="4"/>
        <v>0</v>
      </c>
      <c r="M27" s="70">
        <f t="shared" si="4"/>
        <v>7212</v>
      </c>
      <c r="N27" s="70">
        <f t="shared" si="4"/>
        <v>0</v>
      </c>
      <c r="O27" s="70">
        <f t="shared" si="4"/>
        <v>1398</v>
      </c>
      <c r="P27" s="70">
        <f t="shared" si="4"/>
        <v>0</v>
      </c>
      <c r="Q27" s="70">
        <f t="shared" si="4"/>
        <v>476</v>
      </c>
      <c r="R27" s="70">
        <f t="shared" si="4"/>
        <v>0</v>
      </c>
      <c r="S27" s="70">
        <f t="shared" si="4"/>
        <v>19</v>
      </c>
    </row>
    <row r="29" spans="1:41" ht="18.75">
      <c r="B29" s="5"/>
    </row>
  </sheetData>
  <mergeCells count="12">
    <mergeCell ref="A5:B7"/>
    <mergeCell ref="Q6:R7"/>
    <mergeCell ref="S6:T6"/>
    <mergeCell ref="S7:T7"/>
    <mergeCell ref="C5:D7"/>
    <mergeCell ref="E5:T5"/>
    <mergeCell ref="E6:F7"/>
    <mergeCell ref="G6:H7"/>
    <mergeCell ref="I6:J7"/>
    <mergeCell ref="K6:L7"/>
    <mergeCell ref="M6:N7"/>
    <mergeCell ref="O6:P7"/>
  </mergeCells>
  <pageMargins left="0.31496062992125984" right="0.2" top="0.59055118110236227" bottom="0.31496062992125984" header="0.2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AQ28"/>
  <sheetViews>
    <sheetView showGridLines="0" tabSelected="1" defaultGridColor="0" topLeftCell="A19" colorId="12" workbookViewId="0">
      <selection activeCell="U26" sqref="U26"/>
    </sheetView>
  </sheetViews>
  <sheetFormatPr defaultRowHeight="15.75"/>
  <cols>
    <col min="1" max="1" width="4.33203125" style="2" customWidth="1"/>
    <col min="2" max="2" width="26.5" style="2" customWidth="1"/>
    <col min="3" max="3" width="11.5" style="2" customWidth="1"/>
    <col min="4" max="4" width="4.6640625" style="2" customWidth="1"/>
    <col min="5" max="5" width="11.5" style="2" customWidth="1"/>
    <col min="6" max="6" width="4.83203125" style="2" customWidth="1"/>
    <col min="7" max="7" width="11" style="2" customWidth="1"/>
    <col min="8" max="8" width="5.83203125" style="2" customWidth="1"/>
    <col min="9" max="9" width="9.5" style="2" customWidth="1"/>
    <col min="10" max="10" width="4.5" style="2" customWidth="1"/>
    <col min="11" max="11" width="10" style="2" customWidth="1"/>
    <col min="12" max="12" width="4.83203125" style="2" customWidth="1"/>
    <col min="13" max="13" width="10" style="2" customWidth="1"/>
    <col min="14" max="14" width="5.1640625" style="2" customWidth="1"/>
    <col min="15" max="15" width="9.6640625" style="2" customWidth="1"/>
    <col min="16" max="16" width="4.5" style="2" customWidth="1"/>
    <col min="17" max="17" width="9.1640625" style="2" customWidth="1"/>
    <col min="18" max="18" width="4.5" style="2" customWidth="1"/>
    <col min="19" max="19" width="8.33203125" style="2" customWidth="1"/>
    <col min="20" max="20" width="5" style="2" customWidth="1"/>
    <col min="21" max="21" width="4" style="2" customWidth="1"/>
    <col min="22" max="22" width="10.5" style="2" customWidth="1"/>
    <col min="23" max="23" width="11.5" style="2" customWidth="1"/>
    <col min="24" max="24" width="9.33203125" style="2"/>
    <col min="25" max="25" width="8.5" style="2" customWidth="1"/>
    <col min="26" max="27" width="9.33203125" style="2"/>
    <col min="28" max="28" width="2" style="2" customWidth="1"/>
    <col min="29" max="29" width="9.33203125" style="2"/>
    <col min="30" max="30" width="2" style="2" customWidth="1"/>
    <col min="31" max="31" width="9.33203125" style="2"/>
    <col min="32" max="32" width="2" style="2" customWidth="1"/>
    <col min="33" max="33" width="9.33203125" style="2"/>
    <col min="34" max="34" width="1.6640625" style="2" customWidth="1"/>
    <col min="35" max="35" width="9.33203125" style="2"/>
    <col min="36" max="36" width="1.6640625" style="2" customWidth="1"/>
    <col min="37" max="37" width="9.33203125" style="2"/>
    <col min="38" max="38" width="1.83203125" style="2" customWidth="1"/>
    <col min="39" max="39" width="6.5" style="2" customWidth="1"/>
    <col min="40" max="40" width="2" style="2" customWidth="1"/>
    <col min="41" max="41" width="5.33203125" style="2" customWidth="1"/>
    <col min="42" max="16384" width="9.33203125" style="2"/>
  </cols>
  <sheetData>
    <row r="2" spans="1:43" s="5" customFormat="1" ht="24" customHeight="1">
      <c r="B2" s="6" t="s">
        <v>26</v>
      </c>
      <c r="C2" s="6"/>
      <c r="D2" s="6"/>
      <c r="E2" s="6"/>
      <c r="F2" s="6"/>
      <c r="G2" s="6"/>
      <c r="H2" s="6"/>
      <c r="I2" s="6"/>
      <c r="J2" s="6"/>
      <c r="K2" s="6"/>
      <c r="L2" s="2"/>
      <c r="M2" s="2"/>
      <c r="N2" s="2"/>
      <c r="O2" s="2"/>
      <c r="P2" s="2"/>
      <c r="Q2" s="2"/>
      <c r="R2" s="2"/>
      <c r="S2" s="2"/>
      <c r="T2" s="2"/>
    </row>
    <row r="3" spans="1:43" s="5" customFormat="1" ht="24" customHeight="1">
      <c r="B3" s="6" t="s">
        <v>31</v>
      </c>
      <c r="C3" s="6"/>
      <c r="D3" s="6"/>
      <c r="E3" s="6"/>
      <c r="F3" s="6"/>
      <c r="G3" s="6"/>
      <c r="H3" s="6"/>
      <c r="I3" s="6"/>
      <c r="J3" s="6"/>
      <c r="K3" s="6"/>
      <c r="L3" s="2"/>
      <c r="M3" s="2"/>
      <c r="N3" s="2"/>
      <c r="O3" s="2"/>
      <c r="P3" s="2"/>
      <c r="Q3" s="2"/>
      <c r="R3" s="2"/>
      <c r="S3" s="2"/>
      <c r="T3" s="2"/>
    </row>
    <row r="4" spans="1:43" s="5" customFormat="1" ht="5.0999999999999996" customHeight="1">
      <c r="A4" s="17"/>
      <c r="B4" s="1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9"/>
      <c r="T4" s="28"/>
    </row>
    <row r="5" spans="1:43" s="22" customFormat="1" ht="24.95" customHeight="1">
      <c r="A5" s="91" t="s">
        <v>24</v>
      </c>
      <c r="B5" s="92"/>
      <c r="C5" s="85" t="s">
        <v>23</v>
      </c>
      <c r="D5" s="86"/>
      <c r="E5" s="102" t="s">
        <v>6</v>
      </c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</row>
    <row r="6" spans="1:43" s="22" customFormat="1" ht="24.95" customHeight="1">
      <c r="A6" s="93"/>
      <c r="B6" s="94"/>
      <c r="C6" s="87"/>
      <c r="D6" s="88"/>
      <c r="E6" s="85" t="s">
        <v>10</v>
      </c>
      <c r="F6" s="98"/>
      <c r="G6" s="97" t="s">
        <v>0</v>
      </c>
      <c r="H6" s="98"/>
      <c r="I6" s="97" t="s">
        <v>1</v>
      </c>
      <c r="J6" s="98"/>
      <c r="K6" s="97" t="s">
        <v>2</v>
      </c>
      <c r="L6" s="98"/>
      <c r="M6" s="97" t="s">
        <v>3</v>
      </c>
      <c r="N6" s="98"/>
      <c r="O6" s="97" t="s">
        <v>4</v>
      </c>
      <c r="P6" s="98"/>
      <c r="Q6" s="97" t="s">
        <v>5</v>
      </c>
      <c r="R6" s="98"/>
      <c r="S6" s="83" t="s">
        <v>22</v>
      </c>
      <c r="T6" s="83"/>
    </row>
    <row r="7" spans="1:43" s="22" customFormat="1" ht="24.95" customHeight="1">
      <c r="A7" s="95"/>
      <c r="B7" s="96"/>
      <c r="C7" s="89"/>
      <c r="D7" s="90"/>
      <c r="E7" s="101"/>
      <c r="F7" s="100"/>
      <c r="G7" s="99"/>
      <c r="H7" s="100"/>
      <c r="I7" s="99"/>
      <c r="J7" s="100"/>
      <c r="K7" s="99"/>
      <c r="L7" s="100"/>
      <c r="M7" s="99"/>
      <c r="N7" s="100"/>
      <c r="O7" s="99"/>
      <c r="P7" s="100"/>
      <c r="Q7" s="99"/>
      <c r="R7" s="100"/>
      <c r="S7" s="84" t="s">
        <v>32</v>
      </c>
      <c r="T7" s="84"/>
    </row>
    <row r="8" spans="1:43" s="5" customFormat="1" ht="5.0999999999999996" customHeight="1">
      <c r="A8" s="11"/>
      <c r="B8" s="19"/>
      <c r="C8" s="12"/>
      <c r="D8" s="12"/>
      <c r="E8" s="12"/>
      <c r="F8" s="12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2"/>
      <c r="T8" s="10"/>
    </row>
    <row r="9" spans="1:43" s="25" customFormat="1" ht="24.95" customHeight="1">
      <c r="A9" s="14" t="s">
        <v>9</v>
      </c>
      <c r="B9" s="36"/>
      <c r="C9" s="71">
        <f>SUM(E9:S9)</f>
        <v>28941</v>
      </c>
      <c r="D9" s="71"/>
      <c r="E9" s="71">
        <f>SUM(E11:E22)</f>
        <v>2278</v>
      </c>
      <c r="F9" s="71"/>
      <c r="G9" s="71">
        <f>SUM(G11:G22)</f>
        <v>9372</v>
      </c>
      <c r="H9" s="71"/>
      <c r="I9" s="71">
        <f>SUM(I11:I22)</f>
        <v>6052</v>
      </c>
      <c r="J9" s="71"/>
      <c r="K9" s="71">
        <f>SUM(K11:K22)</f>
        <v>7387</v>
      </c>
      <c r="L9" s="71"/>
      <c r="M9" s="71">
        <f>SUM(M11:M22)</f>
        <v>3139</v>
      </c>
      <c r="N9" s="71"/>
      <c r="O9" s="71">
        <f>SUM(O11:O22)</f>
        <v>525</v>
      </c>
      <c r="P9" s="71"/>
      <c r="Q9" s="71">
        <f t="shared" ref="Q9:S9" si="0">SUM(Q11:Q22)</f>
        <v>180</v>
      </c>
      <c r="R9" s="71"/>
      <c r="S9" s="71">
        <f t="shared" si="0"/>
        <v>8</v>
      </c>
      <c r="T9" s="31"/>
      <c r="V9" s="25">
        <v>2278</v>
      </c>
      <c r="X9" s="7">
        <v>2278</v>
      </c>
      <c r="Y9" s="51" t="s">
        <v>36</v>
      </c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</row>
    <row r="10" spans="1:43" s="25" customFormat="1" ht="23.25" customHeight="1">
      <c r="A10" s="42"/>
      <c r="B10" s="20" t="s">
        <v>35</v>
      </c>
      <c r="C10" s="71" t="s">
        <v>34</v>
      </c>
      <c r="D10" s="71"/>
      <c r="E10" s="71" t="s">
        <v>34</v>
      </c>
      <c r="F10" s="71"/>
      <c r="G10" s="71" t="s">
        <v>34</v>
      </c>
      <c r="H10" s="71"/>
      <c r="I10" s="71" t="s">
        <v>34</v>
      </c>
      <c r="J10" s="71"/>
      <c r="K10" s="71" t="s">
        <v>34</v>
      </c>
      <c r="L10" s="71"/>
      <c r="M10" s="71" t="s">
        <v>34</v>
      </c>
      <c r="N10" s="71"/>
      <c r="O10" s="71" t="s">
        <v>34</v>
      </c>
      <c r="P10" s="71"/>
      <c r="Q10" s="71" t="s">
        <v>34</v>
      </c>
      <c r="R10" s="71"/>
      <c r="S10" s="71" t="s">
        <v>34</v>
      </c>
      <c r="T10" s="31"/>
      <c r="X10" s="7"/>
      <c r="Y10" s="51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</row>
    <row r="11" spans="1:43" s="15" customFormat="1" ht="24.95" customHeight="1">
      <c r="B11" s="20" t="s">
        <v>11</v>
      </c>
      <c r="C11" s="72">
        <f>SUM(E11:S11)</f>
        <v>12</v>
      </c>
      <c r="D11" s="72"/>
      <c r="E11" s="71" t="s">
        <v>34</v>
      </c>
      <c r="F11" s="73"/>
      <c r="G11" s="74">
        <v>8</v>
      </c>
      <c r="H11" s="74"/>
      <c r="I11" s="71" t="s">
        <v>34</v>
      </c>
      <c r="J11" s="74"/>
      <c r="K11" s="74">
        <v>4</v>
      </c>
      <c r="L11" s="74"/>
      <c r="M11" s="71" t="s">
        <v>34</v>
      </c>
      <c r="N11" s="74"/>
      <c r="O11" s="71" t="s">
        <v>34</v>
      </c>
      <c r="P11" s="74"/>
      <c r="Q11" s="71" t="s">
        <v>34</v>
      </c>
      <c r="R11" s="74"/>
      <c r="S11" s="71" t="s">
        <v>34</v>
      </c>
      <c r="V11" s="15">
        <v>9372</v>
      </c>
      <c r="W11" s="67">
        <f>SUM(E11:T11)</f>
        <v>12</v>
      </c>
      <c r="X11" s="10">
        <v>9372</v>
      </c>
      <c r="Y11" s="64">
        <v>12</v>
      </c>
      <c r="Z11" s="7">
        <f t="shared" ref="Z11:Z21" si="1">SUM(AA11:AO11)</f>
        <v>12</v>
      </c>
      <c r="AA11" s="65" t="s">
        <v>34</v>
      </c>
      <c r="AB11" s="65"/>
      <c r="AC11" s="10">
        <v>8</v>
      </c>
      <c r="AD11" s="10"/>
      <c r="AE11" s="10"/>
      <c r="AF11" s="10"/>
      <c r="AG11" s="10">
        <v>4</v>
      </c>
      <c r="AH11" s="10"/>
      <c r="AI11" s="10"/>
      <c r="AJ11" s="10"/>
      <c r="AK11" s="10"/>
      <c r="AL11" s="10"/>
      <c r="AM11" s="10"/>
      <c r="AN11" s="10"/>
      <c r="AO11" s="10"/>
      <c r="AP11" s="10"/>
      <c r="AQ11" s="10"/>
    </row>
    <row r="12" spans="1:43" s="15" customFormat="1" ht="24.95" customHeight="1">
      <c r="B12" s="20" t="s">
        <v>12</v>
      </c>
      <c r="C12" s="72">
        <f t="shared" ref="C12:C22" si="2">SUM(E12:S12)</f>
        <v>191</v>
      </c>
      <c r="D12" s="72"/>
      <c r="E12" s="74">
        <v>54</v>
      </c>
      <c r="F12" s="74"/>
      <c r="G12" s="74">
        <v>57</v>
      </c>
      <c r="H12" s="74"/>
      <c r="I12" s="74">
        <v>56</v>
      </c>
      <c r="J12" s="74"/>
      <c r="K12" s="74">
        <v>24</v>
      </c>
      <c r="L12" s="74"/>
      <c r="M12" s="71" t="s">
        <v>34</v>
      </c>
      <c r="N12" s="74"/>
      <c r="O12" s="71" t="s">
        <v>34</v>
      </c>
      <c r="P12" s="74"/>
      <c r="Q12" s="71" t="s">
        <v>34</v>
      </c>
      <c r="R12" s="74"/>
      <c r="S12" s="71" t="s">
        <v>34</v>
      </c>
      <c r="V12" s="15">
        <v>6052</v>
      </c>
      <c r="W12" s="67">
        <f t="shared" ref="W12:W22" si="3">SUM(E12:T12)</f>
        <v>191</v>
      </c>
      <c r="X12" s="10">
        <v>6052</v>
      </c>
      <c r="Y12" s="64">
        <v>191</v>
      </c>
      <c r="Z12" s="7">
        <f t="shared" si="1"/>
        <v>191</v>
      </c>
      <c r="AA12" s="10">
        <v>54</v>
      </c>
      <c r="AB12" s="10"/>
      <c r="AC12" s="10">
        <v>57</v>
      </c>
      <c r="AD12" s="10"/>
      <c r="AE12" s="10">
        <v>56</v>
      </c>
      <c r="AF12" s="10"/>
      <c r="AG12" s="10">
        <v>24</v>
      </c>
      <c r="AH12" s="10"/>
      <c r="AI12" s="10"/>
      <c r="AJ12" s="10"/>
      <c r="AK12" s="10"/>
      <c r="AL12" s="10"/>
      <c r="AM12" s="10"/>
      <c r="AN12" s="10"/>
      <c r="AO12" s="10"/>
      <c r="AP12" s="10"/>
      <c r="AQ12" s="10"/>
    </row>
    <row r="13" spans="1:43" s="16" customFormat="1" ht="24.95" customHeight="1">
      <c r="A13" s="15"/>
      <c r="B13" s="20" t="s">
        <v>13</v>
      </c>
      <c r="C13" s="72">
        <f t="shared" si="2"/>
        <v>587</v>
      </c>
      <c r="D13" s="72"/>
      <c r="E13" s="75">
        <v>36</v>
      </c>
      <c r="F13" s="75"/>
      <c r="G13" s="75">
        <v>252</v>
      </c>
      <c r="H13" s="75"/>
      <c r="I13" s="75">
        <v>138</v>
      </c>
      <c r="J13" s="75"/>
      <c r="K13" s="75">
        <v>128</v>
      </c>
      <c r="L13" s="75"/>
      <c r="M13" s="75">
        <v>29</v>
      </c>
      <c r="N13" s="75"/>
      <c r="O13" s="75">
        <v>4</v>
      </c>
      <c r="P13" s="75"/>
      <c r="Q13" s="71" t="s">
        <v>34</v>
      </c>
      <c r="R13" s="75"/>
      <c r="S13" s="71" t="s">
        <v>34</v>
      </c>
      <c r="T13" s="15"/>
      <c r="V13" s="16">
        <v>7387</v>
      </c>
      <c r="W13" s="67">
        <f t="shared" si="3"/>
        <v>587</v>
      </c>
      <c r="X13" s="5">
        <v>7388</v>
      </c>
      <c r="Y13" s="57">
        <v>588</v>
      </c>
      <c r="Z13" s="7">
        <f t="shared" si="1"/>
        <v>587</v>
      </c>
      <c r="AA13" s="5">
        <v>36</v>
      </c>
      <c r="AB13" s="5"/>
      <c r="AC13" s="5">
        <v>252</v>
      </c>
      <c r="AD13" s="5"/>
      <c r="AE13" s="5">
        <v>138</v>
      </c>
      <c r="AF13" s="5"/>
      <c r="AG13" s="5">
        <v>128</v>
      </c>
      <c r="AH13" s="5"/>
      <c r="AI13" s="5">
        <v>29</v>
      </c>
      <c r="AJ13" s="5"/>
      <c r="AK13" s="5">
        <v>4</v>
      </c>
      <c r="AL13" s="5"/>
      <c r="AM13" s="5"/>
      <c r="AN13" s="5"/>
      <c r="AO13" s="5"/>
      <c r="AP13" s="5"/>
      <c r="AQ13" s="5"/>
    </row>
    <row r="14" spans="1:43" s="16" customFormat="1" ht="24.95" customHeight="1">
      <c r="A14" s="15"/>
      <c r="B14" s="20" t="s">
        <v>14</v>
      </c>
      <c r="C14" s="72">
        <f t="shared" si="2"/>
        <v>1280</v>
      </c>
      <c r="D14" s="72"/>
      <c r="E14" s="75">
        <v>130</v>
      </c>
      <c r="F14" s="75"/>
      <c r="G14" s="75">
        <v>468</v>
      </c>
      <c r="H14" s="75"/>
      <c r="I14" s="75">
        <v>275</v>
      </c>
      <c r="J14" s="75"/>
      <c r="K14" s="75">
        <v>305</v>
      </c>
      <c r="L14" s="75"/>
      <c r="M14" s="75">
        <v>94</v>
      </c>
      <c r="N14" s="75"/>
      <c r="O14" s="75">
        <v>8</v>
      </c>
      <c r="P14" s="75"/>
      <c r="Q14" s="71" t="s">
        <v>34</v>
      </c>
      <c r="R14" s="75"/>
      <c r="S14" s="71" t="s">
        <v>34</v>
      </c>
      <c r="T14" s="15"/>
      <c r="V14" s="16">
        <v>3139</v>
      </c>
      <c r="W14" s="67">
        <f t="shared" si="3"/>
        <v>1280</v>
      </c>
      <c r="X14" s="5">
        <v>3140</v>
      </c>
      <c r="Y14" s="5">
        <v>1280</v>
      </c>
      <c r="Z14" s="7">
        <f t="shared" si="1"/>
        <v>1280</v>
      </c>
      <c r="AA14" s="5">
        <v>130</v>
      </c>
      <c r="AB14" s="5"/>
      <c r="AC14" s="5">
        <v>468</v>
      </c>
      <c r="AD14" s="5"/>
      <c r="AE14" s="5">
        <v>275</v>
      </c>
      <c r="AF14" s="5"/>
      <c r="AG14" s="5">
        <v>305</v>
      </c>
      <c r="AH14" s="5"/>
      <c r="AI14" s="5">
        <v>94</v>
      </c>
      <c r="AJ14" s="5"/>
      <c r="AK14" s="5">
        <v>8</v>
      </c>
      <c r="AL14" s="5"/>
      <c r="AM14" s="5"/>
      <c r="AN14" s="5"/>
      <c r="AO14" s="5"/>
      <c r="AP14" s="5"/>
      <c r="AQ14" s="5"/>
    </row>
    <row r="15" spans="1:43" s="16" customFormat="1" ht="24.95" customHeight="1">
      <c r="A15" s="15"/>
      <c r="B15" s="20" t="s">
        <v>15</v>
      </c>
      <c r="C15" s="72">
        <f t="shared" si="2"/>
        <v>2515</v>
      </c>
      <c r="D15" s="72"/>
      <c r="E15" s="75">
        <v>159</v>
      </c>
      <c r="F15" s="75"/>
      <c r="G15" s="75">
        <v>862</v>
      </c>
      <c r="H15" s="75"/>
      <c r="I15" s="75">
        <v>593</v>
      </c>
      <c r="J15" s="75"/>
      <c r="K15" s="75">
        <v>648</v>
      </c>
      <c r="L15" s="75"/>
      <c r="M15" s="75">
        <v>214</v>
      </c>
      <c r="N15" s="75"/>
      <c r="O15" s="75">
        <v>29</v>
      </c>
      <c r="P15" s="75"/>
      <c r="Q15" s="75">
        <v>10</v>
      </c>
      <c r="R15" s="75"/>
      <c r="S15" s="71" t="s">
        <v>34</v>
      </c>
      <c r="T15" s="15"/>
      <c r="V15" s="16">
        <v>525</v>
      </c>
      <c r="W15" s="67">
        <f t="shared" si="3"/>
        <v>2515</v>
      </c>
      <c r="X15" s="5">
        <v>525</v>
      </c>
      <c r="Y15" s="5">
        <v>2515</v>
      </c>
      <c r="Z15" s="7">
        <f t="shared" si="1"/>
        <v>2514</v>
      </c>
      <c r="AA15" s="5">
        <v>159</v>
      </c>
      <c r="AB15" s="5"/>
      <c r="AC15" s="5">
        <v>861</v>
      </c>
      <c r="AD15" s="5"/>
      <c r="AE15" s="5">
        <v>593</v>
      </c>
      <c r="AF15" s="5"/>
      <c r="AG15" s="5">
        <v>648</v>
      </c>
      <c r="AH15" s="5"/>
      <c r="AI15" s="5">
        <v>214</v>
      </c>
      <c r="AJ15" s="5"/>
      <c r="AK15" s="5">
        <v>29</v>
      </c>
      <c r="AL15" s="5"/>
      <c r="AM15" s="5">
        <v>10</v>
      </c>
      <c r="AN15" s="5"/>
      <c r="AO15" s="5"/>
      <c r="AP15" s="5"/>
      <c r="AQ15" s="5"/>
    </row>
    <row r="16" spans="1:43" s="16" customFormat="1" ht="24.95" customHeight="1">
      <c r="A16" s="15"/>
      <c r="B16" s="20" t="s">
        <v>16</v>
      </c>
      <c r="C16" s="72">
        <f t="shared" si="2"/>
        <v>3577</v>
      </c>
      <c r="D16" s="72"/>
      <c r="E16" s="75">
        <v>181</v>
      </c>
      <c r="F16" s="75"/>
      <c r="G16" s="75">
        <v>1083</v>
      </c>
      <c r="H16" s="75"/>
      <c r="I16" s="75">
        <v>794</v>
      </c>
      <c r="J16" s="75"/>
      <c r="K16" s="75">
        <v>986</v>
      </c>
      <c r="L16" s="75"/>
      <c r="M16" s="75">
        <v>410</v>
      </c>
      <c r="N16" s="75"/>
      <c r="O16" s="75">
        <v>77</v>
      </c>
      <c r="P16" s="75"/>
      <c r="Q16" s="75">
        <v>46</v>
      </c>
      <c r="R16" s="75"/>
      <c r="S16" s="71" t="s">
        <v>34</v>
      </c>
      <c r="T16" s="15"/>
      <c r="V16" s="16">
        <v>180</v>
      </c>
      <c r="W16" s="67">
        <f t="shared" si="3"/>
        <v>3577</v>
      </c>
      <c r="X16" s="5">
        <v>180</v>
      </c>
      <c r="Y16" s="5">
        <v>3578</v>
      </c>
      <c r="Z16" s="7">
        <f t="shared" si="1"/>
        <v>3579</v>
      </c>
      <c r="AA16" s="5">
        <v>182</v>
      </c>
      <c r="AB16" s="5"/>
      <c r="AC16" s="5">
        <v>1083</v>
      </c>
      <c r="AD16" s="5"/>
      <c r="AE16" s="5">
        <v>794</v>
      </c>
      <c r="AF16" s="5"/>
      <c r="AG16" s="5">
        <v>986</v>
      </c>
      <c r="AH16" s="5"/>
      <c r="AI16" s="5">
        <v>410</v>
      </c>
      <c r="AJ16" s="5"/>
      <c r="AK16" s="5">
        <v>78</v>
      </c>
      <c r="AL16" s="5"/>
      <c r="AM16" s="5">
        <v>46</v>
      </c>
      <c r="AN16" s="5"/>
      <c r="AO16" s="5"/>
      <c r="AP16" s="5"/>
      <c r="AQ16" s="5"/>
    </row>
    <row r="17" spans="1:43" s="16" customFormat="1" ht="24.95" customHeight="1">
      <c r="A17" s="15"/>
      <c r="B17" s="20" t="s">
        <v>17</v>
      </c>
      <c r="C17" s="72">
        <f t="shared" si="2"/>
        <v>4164</v>
      </c>
      <c r="D17" s="72"/>
      <c r="E17" s="75">
        <v>288</v>
      </c>
      <c r="F17" s="75"/>
      <c r="G17" s="75">
        <v>1329</v>
      </c>
      <c r="H17" s="75"/>
      <c r="I17" s="75">
        <v>866</v>
      </c>
      <c r="J17" s="75"/>
      <c r="K17" s="75">
        <v>1135</v>
      </c>
      <c r="L17" s="75"/>
      <c r="M17" s="75">
        <v>472</v>
      </c>
      <c r="N17" s="75"/>
      <c r="O17" s="75">
        <v>58</v>
      </c>
      <c r="P17" s="75"/>
      <c r="Q17" s="75">
        <v>16</v>
      </c>
      <c r="R17" s="75"/>
      <c r="S17" s="71" t="s">
        <v>34</v>
      </c>
      <c r="T17" s="15"/>
      <c r="V17" s="16">
        <v>8</v>
      </c>
      <c r="W17" s="67">
        <f t="shared" si="3"/>
        <v>4164</v>
      </c>
      <c r="X17" s="5">
        <v>8</v>
      </c>
      <c r="Y17" s="5">
        <v>4164</v>
      </c>
      <c r="Z17" s="7">
        <f t="shared" si="1"/>
        <v>4163</v>
      </c>
      <c r="AA17" s="5">
        <v>288</v>
      </c>
      <c r="AB17" s="5"/>
      <c r="AC17" s="5">
        <v>1329</v>
      </c>
      <c r="AD17" s="5"/>
      <c r="AE17" s="5">
        <v>865</v>
      </c>
      <c r="AF17" s="5"/>
      <c r="AG17" s="5">
        <v>1135</v>
      </c>
      <c r="AH17" s="5"/>
      <c r="AI17" s="5">
        <v>472</v>
      </c>
      <c r="AJ17" s="5"/>
      <c r="AK17" s="5">
        <v>58</v>
      </c>
      <c r="AL17" s="5"/>
      <c r="AM17" s="5">
        <v>16</v>
      </c>
      <c r="AN17" s="5"/>
      <c r="AO17" s="5"/>
      <c r="AP17" s="5"/>
      <c r="AQ17" s="5"/>
    </row>
    <row r="18" spans="1:43" s="16" customFormat="1" ht="24.95" customHeight="1">
      <c r="A18" s="15"/>
      <c r="B18" s="20" t="s">
        <v>18</v>
      </c>
      <c r="C18" s="72">
        <f t="shared" si="2"/>
        <v>3940</v>
      </c>
      <c r="D18" s="72"/>
      <c r="E18" s="75">
        <v>252</v>
      </c>
      <c r="F18" s="75"/>
      <c r="G18" s="75">
        <v>1248</v>
      </c>
      <c r="H18" s="75"/>
      <c r="I18" s="75">
        <v>746</v>
      </c>
      <c r="J18" s="75"/>
      <c r="K18" s="75">
        <v>1063</v>
      </c>
      <c r="L18" s="75"/>
      <c r="M18" s="75">
        <v>514</v>
      </c>
      <c r="N18" s="75"/>
      <c r="O18" s="75">
        <v>76</v>
      </c>
      <c r="P18" s="75"/>
      <c r="Q18" s="75">
        <v>37</v>
      </c>
      <c r="R18" s="75"/>
      <c r="S18" s="75">
        <v>4</v>
      </c>
      <c r="T18" s="15"/>
      <c r="V18" s="16">
        <f>SUM(V9:V17)</f>
        <v>28941</v>
      </c>
      <c r="W18" s="67">
        <f t="shared" si="3"/>
        <v>3940</v>
      </c>
      <c r="X18" s="5">
        <f>SUM(X9:X17)</f>
        <v>28943</v>
      </c>
      <c r="Y18" s="5">
        <v>3940</v>
      </c>
      <c r="Z18" s="7">
        <f t="shared" si="1"/>
        <v>3939</v>
      </c>
      <c r="AA18" s="5">
        <v>252</v>
      </c>
      <c r="AB18" s="5"/>
      <c r="AC18" s="5">
        <v>1248</v>
      </c>
      <c r="AD18" s="5"/>
      <c r="AE18" s="5">
        <v>746</v>
      </c>
      <c r="AF18" s="5"/>
      <c r="AG18" s="5">
        <v>1063</v>
      </c>
      <c r="AH18" s="5"/>
      <c r="AI18" s="5">
        <v>514</v>
      </c>
      <c r="AJ18" s="5"/>
      <c r="AK18" s="5">
        <v>76</v>
      </c>
      <c r="AL18" s="5"/>
      <c r="AM18" s="5">
        <v>36</v>
      </c>
      <c r="AN18" s="5"/>
      <c r="AO18" s="5">
        <v>4</v>
      </c>
      <c r="AP18" s="5"/>
      <c r="AQ18" s="5"/>
    </row>
    <row r="19" spans="1:43" s="16" customFormat="1" ht="24.95" customHeight="1">
      <c r="A19" s="15"/>
      <c r="B19" s="20" t="s">
        <v>19</v>
      </c>
      <c r="C19" s="72">
        <f t="shared" si="2"/>
        <v>3521</v>
      </c>
      <c r="D19" s="72"/>
      <c r="E19" s="75">
        <v>235</v>
      </c>
      <c r="F19" s="75"/>
      <c r="G19" s="75">
        <v>1069</v>
      </c>
      <c r="H19" s="75"/>
      <c r="I19" s="75">
        <v>780</v>
      </c>
      <c r="J19" s="75"/>
      <c r="K19" s="75">
        <v>923</v>
      </c>
      <c r="L19" s="75"/>
      <c r="M19" s="75">
        <v>437</v>
      </c>
      <c r="N19" s="75"/>
      <c r="O19" s="75">
        <v>59</v>
      </c>
      <c r="P19" s="75"/>
      <c r="Q19" s="75">
        <v>18</v>
      </c>
      <c r="R19" s="75"/>
      <c r="S19" s="71" t="s">
        <v>34</v>
      </c>
      <c r="T19" s="15"/>
      <c r="W19" s="67">
        <f t="shared" si="3"/>
        <v>3521</v>
      </c>
      <c r="X19" s="5"/>
      <c r="Y19" s="5">
        <v>3521</v>
      </c>
      <c r="Z19" s="7">
        <f t="shared" si="1"/>
        <v>3521</v>
      </c>
      <c r="AA19" s="5">
        <v>235</v>
      </c>
      <c r="AB19" s="5"/>
      <c r="AC19" s="5">
        <v>1069</v>
      </c>
      <c r="AD19" s="5"/>
      <c r="AE19" s="5">
        <v>780</v>
      </c>
      <c r="AF19" s="5"/>
      <c r="AG19" s="5">
        <v>923</v>
      </c>
      <c r="AH19" s="5"/>
      <c r="AI19" s="5">
        <v>437</v>
      </c>
      <c r="AJ19" s="5"/>
      <c r="AK19" s="5">
        <v>59</v>
      </c>
      <c r="AL19" s="5"/>
      <c r="AM19" s="5">
        <v>18</v>
      </c>
      <c r="AN19" s="5"/>
      <c r="AO19" s="5"/>
      <c r="AP19" s="5"/>
      <c r="AQ19" s="5"/>
    </row>
    <row r="20" spans="1:43" s="16" customFormat="1" ht="24.95" customHeight="1">
      <c r="A20" s="15"/>
      <c r="B20" s="20" t="s">
        <v>21</v>
      </c>
      <c r="C20" s="72">
        <f t="shared" si="2"/>
        <v>2941</v>
      </c>
      <c r="D20" s="72"/>
      <c r="E20" s="75">
        <v>238</v>
      </c>
      <c r="F20" s="75"/>
      <c r="G20" s="75">
        <v>904</v>
      </c>
      <c r="H20" s="75"/>
      <c r="I20" s="75">
        <v>572</v>
      </c>
      <c r="J20" s="75"/>
      <c r="K20" s="75">
        <v>785</v>
      </c>
      <c r="L20" s="75"/>
      <c r="M20" s="75">
        <v>348</v>
      </c>
      <c r="N20" s="75"/>
      <c r="O20" s="75">
        <v>77</v>
      </c>
      <c r="P20" s="75"/>
      <c r="Q20" s="75">
        <v>13</v>
      </c>
      <c r="R20" s="75"/>
      <c r="S20" s="75">
        <v>4</v>
      </c>
      <c r="T20" s="15"/>
      <c r="W20" s="67">
        <f t="shared" si="3"/>
        <v>2941</v>
      </c>
      <c r="X20" s="5"/>
      <c r="Y20" s="5">
        <v>2941</v>
      </c>
      <c r="Z20" s="7">
        <f t="shared" si="1"/>
        <v>2941</v>
      </c>
      <c r="AA20" s="5">
        <v>238</v>
      </c>
      <c r="AB20" s="5"/>
      <c r="AC20" s="5">
        <v>904</v>
      </c>
      <c r="AD20" s="5"/>
      <c r="AE20" s="5">
        <v>572</v>
      </c>
      <c r="AF20" s="5"/>
      <c r="AG20" s="5">
        <v>785</v>
      </c>
      <c r="AH20" s="5"/>
      <c r="AI20" s="5">
        <v>348</v>
      </c>
      <c r="AJ20" s="5"/>
      <c r="AK20" s="5">
        <v>77</v>
      </c>
      <c r="AL20" s="5"/>
      <c r="AM20" s="5">
        <v>13</v>
      </c>
      <c r="AN20" s="5"/>
      <c r="AO20" s="5">
        <v>4</v>
      </c>
      <c r="AP20" s="5"/>
      <c r="AQ20" s="5"/>
    </row>
    <row r="21" spans="1:43" s="16" customFormat="1" ht="24.95" customHeight="1">
      <c r="A21" s="15"/>
      <c r="B21" s="20" t="s">
        <v>20</v>
      </c>
      <c r="C21" s="72">
        <f t="shared" si="2"/>
        <v>2495</v>
      </c>
      <c r="D21" s="72"/>
      <c r="E21" s="75">
        <v>261</v>
      </c>
      <c r="F21" s="75"/>
      <c r="G21" s="75">
        <v>862</v>
      </c>
      <c r="H21" s="75"/>
      <c r="I21" s="75">
        <v>492</v>
      </c>
      <c r="J21" s="75"/>
      <c r="K21" s="75">
        <v>498</v>
      </c>
      <c r="L21" s="75"/>
      <c r="M21" s="75">
        <v>278</v>
      </c>
      <c r="N21" s="75"/>
      <c r="O21" s="75">
        <v>84</v>
      </c>
      <c r="P21" s="75"/>
      <c r="Q21" s="75">
        <v>20</v>
      </c>
      <c r="R21" s="75"/>
      <c r="S21" s="71" t="s">
        <v>34</v>
      </c>
      <c r="T21" s="15"/>
      <c r="W21" s="67">
        <f t="shared" si="3"/>
        <v>2495</v>
      </c>
      <c r="X21" s="5"/>
      <c r="Y21" s="5">
        <v>2495</v>
      </c>
      <c r="Z21" s="7">
        <f t="shared" si="1"/>
        <v>2494</v>
      </c>
      <c r="AA21" s="5">
        <v>261</v>
      </c>
      <c r="AB21" s="5"/>
      <c r="AC21" s="5">
        <v>862</v>
      </c>
      <c r="AD21" s="5"/>
      <c r="AE21" s="5">
        <v>492</v>
      </c>
      <c r="AF21" s="5"/>
      <c r="AG21" s="5">
        <v>498</v>
      </c>
      <c r="AH21" s="5"/>
      <c r="AI21" s="5">
        <v>278</v>
      </c>
      <c r="AJ21" s="5"/>
      <c r="AK21" s="5">
        <v>84</v>
      </c>
      <c r="AL21" s="5"/>
      <c r="AM21" s="5">
        <v>19</v>
      </c>
      <c r="AN21" s="5"/>
      <c r="AO21" s="5"/>
      <c r="AP21" s="5"/>
      <c r="AQ21" s="5"/>
    </row>
    <row r="22" spans="1:43" s="16" customFormat="1" ht="24.95" customHeight="1">
      <c r="A22" s="15"/>
      <c r="B22" s="20" t="s">
        <v>33</v>
      </c>
      <c r="C22" s="72">
        <f t="shared" si="2"/>
        <v>3718</v>
      </c>
      <c r="D22" s="72"/>
      <c r="E22" s="75">
        <v>444</v>
      </c>
      <c r="F22" s="75"/>
      <c r="G22" s="75">
        <v>1230</v>
      </c>
      <c r="H22" s="75"/>
      <c r="I22" s="75">
        <v>740</v>
      </c>
      <c r="J22" s="75"/>
      <c r="K22" s="75">
        <v>888</v>
      </c>
      <c r="L22" s="75"/>
      <c r="M22" s="75">
        <v>343</v>
      </c>
      <c r="N22" s="75"/>
      <c r="O22" s="75">
        <v>53</v>
      </c>
      <c r="P22" s="75"/>
      <c r="Q22" s="75">
        <v>20</v>
      </c>
      <c r="R22" s="75"/>
      <c r="S22" s="71" t="s">
        <v>34</v>
      </c>
      <c r="T22" s="15"/>
      <c r="W22" s="67">
        <f t="shared" si="3"/>
        <v>3718</v>
      </c>
      <c r="X22" s="5"/>
      <c r="Y22" s="5">
        <v>3718</v>
      </c>
      <c r="Z22" s="7">
        <f>SUM(AA22:AO22)</f>
        <v>3718</v>
      </c>
      <c r="AA22" s="5">
        <v>444</v>
      </c>
      <c r="AB22" s="5"/>
      <c r="AC22" s="5">
        <v>1230</v>
      </c>
      <c r="AD22" s="5"/>
      <c r="AE22" s="5">
        <v>740</v>
      </c>
      <c r="AF22" s="5"/>
      <c r="AG22" s="5">
        <v>888</v>
      </c>
      <c r="AH22" s="5"/>
      <c r="AI22" s="5">
        <v>343</v>
      </c>
      <c r="AJ22" s="5"/>
      <c r="AK22" s="5">
        <v>53</v>
      </c>
      <c r="AL22" s="5"/>
      <c r="AM22" s="5">
        <v>20</v>
      </c>
      <c r="AN22" s="5"/>
      <c r="AO22" s="5"/>
      <c r="AP22" s="5"/>
      <c r="AQ22" s="5"/>
    </row>
    <row r="23" spans="1:43" ht="8.25" customHeight="1">
      <c r="A23" s="18"/>
      <c r="B23" s="21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ht="23.1" customHeight="1">
      <c r="C24" s="5"/>
      <c r="D24" s="5"/>
      <c r="E24" s="5"/>
      <c r="F24" s="5"/>
      <c r="G24" s="5"/>
      <c r="H24" s="5"/>
      <c r="I24" s="5"/>
      <c r="J24" s="5"/>
      <c r="S24" s="5"/>
      <c r="U24" s="27"/>
      <c r="X24" s="5"/>
      <c r="Y24" s="7">
        <f>SUM(Y11:Y23)</f>
        <v>28943</v>
      </c>
      <c r="Z24" s="5">
        <f>SUM(Z11:Z23)</f>
        <v>28939</v>
      </c>
      <c r="AA24" s="7">
        <f>SUM(AA11:AA22)</f>
        <v>2279</v>
      </c>
      <c r="AB24" s="7"/>
      <c r="AC24" s="7">
        <f t="shared" ref="AC24:AO24" si="4">SUM(AC11:AC22)</f>
        <v>9371</v>
      </c>
      <c r="AD24" s="7"/>
      <c r="AE24" s="7">
        <f t="shared" si="4"/>
        <v>6051</v>
      </c>
      <c r="AF24" s="7"/>
      <c r="AG24" s="7">
        <f t="shared" si="4"/>
        <v>7387</v>
      </c>
      <c r="AH24" s="7"/>
      <c r="AI24" s="7">
        <f t="shared" si="4"/>
        <v>3139</v>
      </c>
      <c r="AJ24" s="7"/>
      <c r="AK24" s="7">
        <f>SUM(AK11:AK22)</f>
        <v>526</v>
      </c>
      <c r="AL24" s="7"/>
      <c r="AM24" s="7">
        <f t="shared" si="4"/>
        <v>178</v>
      </c>
      <c r="AN24" s="7"/>
      <c r="AO24" s="7">
        <f t="shared" si="4"/>
        <v>8</v>
      </c>
      <c r="AP24" s="5">
        <f>SUM(AA24:AO24)</f>
        <v>28939</v>
      </c>
      <c r="AQ24" s="5"/>
    </row>
    <row r="25" spans="1:43" ht="18.75">
      <c r="T25" s="41"/>
      <c r="V25" s="41">
        <f>SUM(D25:U25)</f>
        <v>0</v>
      </c>
      <c r="W25" s="69">
        <f>SUM(W11:W24)</f>
        <v>28941</v>
      </c>
      <c r="X25" s="41"/>
      <c r="Y25" s="41"/>
      <c r="Z25" s="41"/>
      <c r="AA25" s="5">
        <v>2278</v>
      </c>
      <c r="AB25" s="5"/>
      <c r="AC25" s="5">
        <v>9372</v>
      </c>
      <c r="AD25" s="5"/>
      <c r="AE25" s="5">
        <v>6052</v>
      </c>
      <c r="AF25" s="5"/>
      <c r="AG25" s="5">
        <v>7388</v>
      </c>
      <c r="AH25" s="5"/>
      <c r="AI25" s="5">
        <v>3140</v>
      </c>
      <c r="AJ25" s="5"/>
      <c r="AK25" s="5">
        <v>525</v>
      </c>
      <c r="AL25" s="5"/>
      <c r="AM25" s="5">
        <v>180</v>
      </c>
      <c r="AN25" s="5"/>
      <c r="AO25" s="5">
        <v>8</v>
      </c>
      <c r="AP25" s="5"/>
      <c r="AQ25" s="5"/>
    </row>
    <row r="26" spans="1:43" ht="18.75">
      <c r="C26" s="5"/>
      <c r="D26" s="5"/>
      <c r="E26" s="5"/>
      <c r="F26" s="5"/>
      <c r="G26" s="5"/>
      <c r="H26" s="5"/>
      <c r="I26" s="5"/>
      <c r="J26" s="5"/>
      <c r="S26" s="5"/>
      <c r="U26" s="27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ht="18.75">
      <c r="C27" s="41">
        <f t="shared" ref="C27:S27" si="5">SUM(C11:C22)</f>
        <v>28941</v>
      </c>
      <c r="D27" s="41">
        <f t="shared" si="5"/>
        <v>0</v>
      </c>
      <c r="E27" s="41">
        <f t="shared" si="5"/>
        <v>2278</v>
      </c>
      <c r="F27" s="41">
        <f t="shared" si="5"/>
        <v>0</v>
      </c>
      <c r="G27" s="41">
        <f t="shared" si="5"/>
        <v>9372</v>
      </c>
      <c r="H27" s="41">
        <f t="shared" si="5"/>
        <v>0</v>
      </c>
      <c r="I27" s="41">
        <f t="shared" si="5"/>
        <v>6052</v>
      </c>
      <c r="J27" s="41">
        <f t="shared" si="5"/>
        <v>0</v>
      </c>
      <c r="K27" s="41">
        <f t="shared" si="5"/>
        <v>7387</v>
      </c>
      <c r="L27" s="41">
        <f t="shared" si="5"/>
        <v>0</v>
      </c>
      <c r="M27" s="41">
        <f t="shared" si="5"/>
        <v>3139</v>
      </c>
      <c r="N27" s="41">
        <f t="shared" si="5"/>
        <v>0</v>
      </c>
      <c r="O27" s="41">
        <f t="shared" si="5"/>
        <v>525</v>
      </c>
      <c r="P27" s="41">
        <f t="shared" si="5"/>
        <v>0</v>
      </c>
      <c r="Q27" s="41">
        <f t="shared" si="5"/>
        <v>180</v>
      </c>
      <c r="R27" s="41">
        <f t="shared" si="5"/>
        <v>0</v>
      </c>
      <c r="S27" s="41">
        <f t="shared" si="5"/>
        <v>8</v>
      </c>
    </row>
    <row r="28" spans="1:43" ht="18.75">
      <c r="B28" s="5"/>
    </row>
  </sheetData>
  <mergeCells count="12">
    <mergeCell ref="S6:T6"/>
    <mergeCell ref="S7:T7"/>
    <mergeCell ref="I6:J7"/>
    <mergeCell ref="K6:L7"/>
    <mergeCell ref="A5:B7"/>
    <mergeCell ref="C5:D7"/>
    <mergeCell ref="M6:N7"/>
    <mergeCell ref="E5:T5"/>
    <mergeCell ref="E6:F7"/>
    <mergeCell ref="G6:H7"/>
    <mergeCell ref="O6:P7"/>
    <mergeCell ref="Q6:R7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17.1</vt:lpstr>
      <vt:lpstr>ตาราง 17.1(ต่อ1)</vt:lpstr>
      <vt:lpstr>ตาราง 17.1(ต่อ2)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Admin</cp:lastModifiedBy>
  <cp:lastPrinted>2015-02-19T03:12:08Z</cp:lastPrinted>
  <dcterms:created xsi:type="dcterms:W3CDTF">1999-10-22T09:41:25Z</dcterms:created>
  <dcterms:modified xsi:type="dcterms:W3CDTF">2015-02-19T03:12:42Z</dcterms:modified>
</cp:coreProperties>
</file>