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6.2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31" i="1"/>
  <c r="L31"/>
  <c r="K31"/>
  <c r="J31"/>
  <c r="I31"/>
  <c r="H31"/>
  <c r="G31"/>
  <c r="F31"/>
  <c r="E31"/>
  <c r="M27"/>
  <c r="L27"/>
  <c r="K27"/>
  <c r="J27"/>
  <c r="I27"/>
  <c r="H27"/>
  <c r="G27"/>
  <c r="F27"/>
  <c r="E27"/>
  <c r="M22"/>
  <c r="L22"/>
  <c r="K22"/>
  <c r="J22"/>
  <c r="I22"/>
  <c r="H22"/>
  <c r="G22"/>
  <c r="F22"/>
  <c r="E22"/>
  <c r="M11"/>
  <c r="M10" s="1"/>
  <c r="L11"/>
  <c r="K11"/>
  <c r="K10" s="1"/>
  <c r="J11"/>
  <c r="J10" s="1"/>
  <c r="I11"/>
  <c r="I10" s="1"/>
  <c r="H11"/>
  <c r="G11"/>
  <c r="G10" s="1"/>
  <c r="F11"/>
  <c r="F10" s="1"/>
  <c r="E11"/>
  <c r="E10" s="1"/>
  <c r="L10"/>
  <c r="H10"/>
</calcChain>
</file>

<file path=xl/sharedStrings.xml><?xml version="1.0" encoding="utf-8"?>
<sst xmlns="http://schemas.openxmlformats.org/spreadsheetml/2006/main" count="91" uniqueCount="88">
  <si>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</si>
  <si>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 2556</t>
  </si>
  <si>
    <t xml:space="preserve">TABLE </t>
  </si>
  <si>
    <t>ACTUAL REVENUE AND EXPENDITURE OF MUNICIPALITY BY TYPE, DISTRICT AND MUNICIPALITY :  FISCAL YEAR 2013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</si>
  <si>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</si>
  <si>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</si>
  <si>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</si>
  <si>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</si>
  <si>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</si>
  <si>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</si>
  <si>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</si>
  <si>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</si>
  <si>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</si>
  <si>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</si>
  <si>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</si>
  <si>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</si>
  <si>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</si>
  <si>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</si>
  <si>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</si>
  <si>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Taxes and</t>
  </si>
  <si>
    <t>ค่าปรับ</t>
  </si>
  <si>
    <t>Property</t>
  </si>
  <si>
    <t>Public</t>
  </si>
  <si>
    <t>Miscellaneous</t>
  </si>
  <si>
    <t>Subsidies</t>
  </si>
  <si>
    <t>Permanent</t>
  </si>
  <si>
    <t xml:space="preserve">Expenditure  of </t>
  </si>
  <si>
    <t>Central</t>
  </si>
  <si>
    <t>duties</t>
  </si>
  <si>
    <t>Fees and fine</t>
  </si>
  <si>
    <t>utilities</t>
  </si>
  <si>
    <t>investment</t>
  </si>
  <si>
    <t>expenditure</t>
  </si>
  <si>
    <t>รวมยอด</t>
  </si>
  <si>
    <t>Total</t>
  </si>
  <si>
    <t>อำเภอเมืองพัทลุง</t>
  </si>
  <si>
    <t xml:space="preserve"> Mueang Phatthalung District</t>
  </si>
  <si>
    <t xml:space="preserve">      - เทศบาลเมืองพัทลุง</t>
  </si>
  <si>
    <t xml:space="preserve">     Phatthalung Town Municipality</t>
  </si>
  <si>
    <t xml:space="preserve">      - เทศบาลตำบลโคกชะงาย</t>
  </si>
  <si>
    <t xml:space="preserve">     Khok cha-Ngai Subdistrict Municipality</t>
  </si>
  <si>
    <t xml:space="preserve">      - เทศบาลตำบลปรางหมู่</t>
  </si>
  <si>
    <t xml:space="preserve">     Prang Mu Subdistrict Municipality</t>
  </si>
  <si>
    <t xml:space="preserve">      - เทศบาลตำบลนาท่อม</t>
  </si>
  <si>
    <t xml:space="preserve">     Na Thom Subdistrict Municipality</t>
  </si>
  <si>
    <t xml:space="preserve">       - เทศบาลตำบลท่ามิหรำ</t>
  </si>
  <si>
    <t xml:space="preserve">     Tha Miram Subdistrict Municipality</t>
  </si>
  <si>
    <t xml:space="preserve">      - เทศบาลตำบลเขาเจียก</t>
  </si>
  <si>
    <t xml:space="preserve">     Khao Chaik Subdistrict Municipality</t>
  </si>
  <si>
    <t xml:space="preserve">      - เทศบาลตำบลร่มเมือง</t>
  </si>
  <si>
    <t xml:space="preserve">     Rom Mueang Subdistrict Municipality</t>
  </si>
  <si>
    <t xml:space="preserve">      - เทศบาลตำบลพญาขัน</t>
  </si>
  <si>
    <t xml:space="preserve">     Phaya Khan Subdistrict Municipality</t>
  </si>
  <si>
    <t xml:space="preserve">      -เทศบาลท่าแค</t>
  </si>
  <si>
    <t xml:space="preserve">     Tha Khae Subdistrict Municipality</t>
  </si>
  <si>
    <t xml:space="preserve">      -เทศบาลตำบลนาโหนด</t>
  </si>
  <si>
    <t xml:space="preserve">      Na Not Subdistrict Municipality</t>
  </si>
  <si>
    <t>อำเภอกงหรา</t>
  </si>
  <si>
    <t xml:space="preserve"> Kong Ra District</t>
  </si>
  <si>
    <t xml:space="preserve">     - เทศบาลตำบลชะรัด</t>
  </si>
  <si>
    <t xml:space="preserve">     Charat Subdistrict Municipality</t>
  </si>
  <si>
    <t xml:space="preserve">     - เทศบาลตำบลกงหรา</t>
  </si>
  <si>
    <t xml:space="preserve">     Kong Ra Subdistrict Municipality</t>
  </si>
  <si>
    <t xml:space="preserve">      - เทศบาลตำบลคลองทรายขาว</t>
  </si>
  <si>
    <t xml:space="preserve">     Khlong Sai Kao Subdistrict Municipality</t>
  </si>
  <si>
    <t xml:space="preserve">         -อบต. สมหวัง</t>
  </si>
  <si>
    <t xml:space="preserve">        Somwang SAO Subdistrict Municipality</t>
  </si>
  <si>
    <t>อำเภอเขาชัยสน</t>
  </si>
  <si>
    <t xml:space="preserve"> Khao Chaison District</t>
  </si>
  <si>
    <t xml:space="preserve">      - เทศบาลตำบลเขาชัยสน</t>
  </si>
  <si>
    <t xml:space="preserve">     Khao Chaison Subdistrict Municipality</t>
  </si>
  <si>
    <t xml:space="preserve">      - เทศบาลตำบลโคกม่วง</t>
  </si>
  <si>
    <t xml:space="preserve">     Khok Muang Subdistrict Municipality</t>
  </si>
  <si>
    <t xml:space="preserve">      - เทศบาลตำบลจองถนน</t>
  </si>
  <si>
    <t xml:space="preserve">     Chong Thanon Subdistrict Municipality</t>
  </si>
  <si>
    <t>อำเภอตะโหมด</t>
  </si>
  <si>
    <t xml:space="preserve"> Tamot District</t>
  </si>
  <si>
    <t xml:space="preserve">      - เทศบาลตำบลแม่ขรี</t>
  </si>
  <si>
    <t xml:space="preserve">     Mae Khri Subdistrict Municipality</t>
  </si>
  <si>
    <t xml:space="preserve">      - เทศบาลตำบลตะโหมด</t>
  </si>
  <si>
    <t xml:space="preserve">     Tamot Subdistrict Municipality</t>
  </si>
  <si>
    <t xml:space="preserve">      - เทศบาลตำบลเขาหัวช้าง</t>
  </si>
  <si>
    <t xml:space="preserve">     khao Hua Chang Subdistrict Municipality</t>
  </si>
  <si>
    <t xml:space="preserve">       - เทศบาลตำบลควนเสาธง</t>
  </si>
  <si>
    <t xml:space="preserve">     Khuan Sao Thong Subdistrict Municipality</t>
  </si>
  <si>
    <t xml:space="preserve">       - อบต. คลองใหญ่</t>
  </si>
  <si>
    <t xml:space="preserve">     Khlong Yai Subdistrict Municipality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</si>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</sst>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5">
    <font>
      <sz val="14"/>
      <name val="Cordia New"/>
      <charset val="222"/>
    </font>
    <font>
      <sz val="14"/>
      <name val="Cordia New"/>
      <charset val="222"/>
    </font>
    <font>
      <b/>
      <sz val="17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88" fontId="4" fillId="0" borderId="1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188" fontId="4" fillId="0" borderId="10" xfId="0" applyNumberFormat="1" applyFont="1" applyBorder="1"/>
    <xf numFmtId="0" fontId="3" fillId="0" borderId="0" xfId="0" applyFont="1" applyBorder="1" applyAlignment="1">
      <alignment horizontal="left"/>
    </xf>
    <xf numFmtId="188" fontId="3" fillId="0" borderId="10" xfId="1" applyNumberFormat="1" applyFont="1" applyBorder="1"/>
    <xf numFmtId="189" fontId="3" fillId="0" borderId="0" xfId="1" applyNumberFormat="1" applyFont="1" applyBorder="1"/>
    <xf numFmtId="0" fontId="3" fillId="0" borderId="0" xfId="0" applyFont="1" applyBorder="1"/>
    <xf numFmtId="0" fontId="3" fillId="0" borderId="4" xfId="0" applyFont="1" applyBorder="1"/>
    <xf numFmtId="188" fontId="3" fillId="0" borderId="10" xfId="1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8" fontId="3" fillId="0" borderId="10" xfId="1" applyNumberFormat="1" applyFont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188" fontId="4" fillId="2" borderId="10" xfId="1" applyNumberFormat="1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188" fontId="3" fillId="2" borderId="10" xfId="1" applyNumberFormat="1" applyFont="1" applyFill="1" applyBorder="1"/>
    <xf numFmtId="188" fontId="3" fillId="2" borderId="10" xfId="1" applyNumberFormat="1" applyFont="1" applyFill="1" applyBorder="1" applyAlignment="1">
      <alignment horizontal="right"/>
    </xf>
    <xf numFmtId="188" fontId="3" fillId="2" borderId="0" xfId="1" applyNumberFormat="1" applyFont="1" applyFill="1" applyBorder="1"/>
    <xf numFmtId="0" fontId="3" fillId="2" borderId="0" xfId="0" applyFont="1" applyFill="1" applyBorder="1" applyAlignment="1"/>
    <xf numFmtId="188" fontId="3" fillId="2" borderId="8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43" fontId="3" fillId="2" borderId="4" xfId="1" applyNumberFormat="1" applyFont="1" applyFill="1" applyBorder="1"/>
    <xf numFmtId="188" fontId="3" fillId="2" borderId="10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3" fillId="0" borderId="0" xfId="0" applyFont="1" applyBorder="1" applyAlignment="1"/>
    <xf numFmtId="0" fontId="3" fillId="0" borderId="4" xfId="0" applyFont="1" applyBorder="1" applyAlignment="1"/>
    <xf numFmtId="188" fontId="3" fillId="0" borderId="10" xfId="1" quotePrefix="1" applyNumberFormat="1" applyFont="1" applyBorder="1" applyAlignment="1">
      <alignment horizontal="right"/>
    </xf>
    <xf numFmtId="188" fontId="3" fillId="2" borderId="10" xfId="1" quotePrefix="1" applyNumberFormat="1" applyFont="1" applyFill="1" applyBorder="1" applyAlignment="1">
      <alignment horizontal="right"/>
    </xf>
    <xf numFmtId="188" fontId="3" fillId="2" borderId="0" xfId="1" applyNumberFormat="1" applyFont="1" applyFill="1" applyBorder="1" applyAlignment="1">
      <alignment vertical="center"/>
    </xf>
    <xf numFmtId="0" fontId="4" fillId="0" borderId="4" xfId="0" applyFont="1" applyBorder="1" applyAlignment="1"/>
    <xf numFmtId="188" fontId="4" fillId="0" borderId="10" xfId="1" applyNumberFormat="1" applyFont="1" applyBorder="1"/>
    <xf numFmtId="188" fontId="0" fillId="0" borderId="10" xfId="0" applyNumberFormat="1" applyBorder="1"/>
    <xf numFmtId="0" fontId="3" fillId="2" borderId="4" xfId="0" applyFont="1" applyFill="1" applyBorder="1"/>
    <xf numFmtId="43" fontId="3" fillId="2" borderId="0" xfId="1" applyNumberFormat="1" applyFont="1" applyFill="1" applyBorder="1"/>
    <xf numFmtId="43" fontId="3" fillId="2" borderId="0" xfId="1" quotePrefix="1" applyNumberFormat="1" applyFont="1" applyFill="1" applyBorder="1" applyAlignment="1">
      <alignment horizontal="right"/>
    </xf>
    <xf numFmtId="43" fontId="3" fillId="2" borderId="0" xfId="1" applyNumberFormat="1" applyFont="1" applyFill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1;&#3640;&#3658;\General\&#3591;&#3634;&#3609;&#3607;&#3637;&#3656;%20upload\&#3619;&#3634;&#3618;&#3591;&#3634;&#3609;&#3626;&#3606;&#3636;&#3605;&#3636;\&#3619;&#3634;&#3618;&#3591;&#3634;&#3609;&#3626;&#3606;&#3636;&#3605;&#3636;%2057%20&#3605;&#3657;&#3609;&#3593;&#3610;&#3633;&#3610;\&#3610;&#3607;&#3607;&#3637;&#3656;16%20&#3626;&#3606;&#3636;&#3605;&#3636;&#3585;&#3634;&#3619;&#3588;&#3621;&#3633;&#3591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6.1"/>
      <sheetName val="T-16.2"/>
      <sheetName val="T-16.2 (ต่อ)"/>
      <sheetName val="T-16.2 (ต่อ1)"/>
      <sheetName val="T-16.3"/>
      <sheetName val="T-16.3 (ต่อ)"/>
      <sheetName val="T-16.4"/>
      <sheetName val="T-16.5"/>
    </sheetNames>
    <sheetDataSet>
      <sheetData sheetId="0"/>
      <sheetData sheetId="1"/>
      <sheetData sheetId="2">
        <row r="10">
          <cell r="E10">
            <v>351664567.19999999</v>
          </cell>
          <cell r="F10">
            <v>2685321.34</v>
          </cell>
          <cell r="G10">
            <v>6109617.3199999994</v>
          </cell>
          <cell r="H10">
            <v>4674310</v>
          </cell>
          <cell r="I10">
            <v>4740487.43</v>
          </cell>
          <cell r="J10">
            <v>327507145.88</v>
          </cell>
          <cell r="K10">
            <v>83241987.019999981</v>
          </cell>
          <cell r="L10">
            <v>83241987.019999981</v>
          </cell>
          <cell r="M10">
            <v>61866180.449999996</v>
          </cell>
        </row>
        <row r="22">
          <cell r="E22">
            <v>147504678.09999999</v>
          </cell>
          <cell r="F22">
            <v>387457</v>
          </cell>
          <cell r="G22">
            <v>1901726.0000000002</v>
          </cell>
          <cell r="H22">
            <v>1882802</v>
          </cell>
          <cell r="I22">
            <v>739880.71</v>
          </cell>
          <cell r="J22">
            <v>143622690</v>
          </cell>
          <cell r="K22">
            <v>40302286.350000001</v>
          </cell>
          <cell r="L22">
            <v>40302286.350000001</v>
          </cell>
          <cell r="M22">
            <v>28160170.77</v>
          </cell>
        </row>
      </sheetData>
      <sheetData sheetId="3">
        <row r="10">
          <cell r="E10">
            <v>39309717.850000001</v>
          </cell>
          <cell r="F10">
            <v>1248246.8</v>
          </cell>
          <cell r="G10">
            <v>291096.69</v>
          </cell>
          <cell r="I10">
            <v>2338606</v>
          </cell>
          <cell r="J10">
            <v>26663136.859999999</v>
          </cell>
          <cell r="K10">
            <v>12580373.060000001</v>
          </cell>
          <cell r="L10">
            <v>12580373.060000001</v>
          </cell>
          <cell r="M10">
            <v>5158610.5</v>
          </cell>
        </row>
        <row r="12">
          <cell r="E12">
            <v>62298222.479999997</v>
          </cell>
          <cell r="F12">
            <v>483440</v>
          </cell>
          <cell r="G12">
            <v>322693.78999999998</v>
          </cell>
          <cell r="H12">
            <v>844677</v>
          </cell>
          <cell r="I12">
            <v>491960</v>
          </cell>
          <cell r="J12">
            <v>96585752.599999994</v>
          </cell>
          <cell r="K12">
            <v>23431888</v>
          </cell>
          <cell r="L12">
            <v>23431888</v>
          </cell>
          <cell r="M12">
            <v>14499777.059999999</v>
          </cell>
        </row>
        <row r="15">
          <cell r="E15">
            <v>73454769.840000004</v>
          </cell>
          <cell r="F15">
            <v>609621</v>
          </cell>
          <cell r="G15">
            <v>290651.86</v>
          </cell>
          <cell r="H15">
            <v>1971766</v>
          </cell>
          <cell r="I15">
            <v>165634</v>
          </cell>
          <cell r="J15">
            <v>76267504</v>
          </cell>
          <cell r="K15">
            <v>15719527.51</v>
          </cell>
          <cell r="L15">
            <v>15719527.51</v>
          </cell>
          <cell r="M15">
            <v>21565907.939999998</v>
          </cell>
        </row>
        <row r="18">
          <cell r="E18">
            <v>119629041.94</v>
          </cell>
          <cell r="F18">
            <v>932274</v>
          </cell>
          <cell r="G18">
            <v>748344.75000000012</v>
          </cell>
          <cell r="H18">
            <v>1396763</v>
          </cell>
          <cell r="I18">
            <v>619670</v>
          </cell>
          <cell r="J18">
            <v>151261258.88</v>
          </cell>
          <cell r="K18">
            <v>29000424.859999999</v>
          </cell>
          <cell r="L18">
            <v>21584611.170000002</v>
          </cell>
          <cell r="M18">
            <v>17691085.800000001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1"/>
  <sheetViews>
    <sheetView showGridLines="0" tabSelected="1" topLeftCell="A31" workbookViewId="0">
      <selection activeCell="G32" sqref="G32"/>
    </sheetView>
  </sheetViews>
  <sheetFormatPr defaultRowHeight="18.75"/>
  <cols>
    <col min="1" max="1" width="1.7109375" style="6" customWidth="1"/>
    <col min="2" max="2" width="9.140625" style="6"/>
    <col min="3" max="3" width="6" style="6" customWidth="1"/>
    <col min="4" max="4" width="11.28515625" style="6" customWidth="1"/>
    <col min="5" max="5" width="16.140625" style="6" bestFit="1" customWidth="1"/>
    <col min="6" max="9" width="14.28515625" style="6" customWidth="1"/>
    <col min="10" max="10" width="16.28515625" style="6" bestFit="1" customWidth="1"/>
    <col min="11" max="11" width="16.42578125" style="6" customWidth="1"/>
    <col min="12" max="12" width="16.7109375" style="6" customWidth="1"/>
    <col min="13" max="13" width="17.85546875" style="6" customWidth="1"/>
    <col min="14" max="14" width="1.28515625" style="6" customWidth="1"/>
    <col min="15" max="15" width="38.85546875" style="6" bestFit="1" customWidth="1"/>
    <col min="16" max="16" width="8.140625" style="6" customWidth="1"/>
    <col min="17" max="16384" width="9.140625" style="6"/>
  </cols>
  <sheetData>
    <row r="1" spans="1:15" s="1" customFormat="1" ht="18" customHeight="1">
      <c r="B1" s="2" t="s">
        <v>0</v>
      </c>
      <c r="C1" s="3">
        <v>16.2</v>
      </c>
      <c r="D1" s="2" t="s">
        <v>1</v>
      </c>
    </row>
    <row r="2" spans="1:15" s="4" customFormat="1" ht="16.149999999999999" customHeight="1">
      <c r="B2" s="5" t="s">
        <v>2</v>
      </c>
      <c r="C2" s="3">
        <v>16.2</v>
      </c>
      <c r="D2" s="5" t="s">
        <v>3</v>
      </c>
    </row>
    <row r="3" spans="1:15" ht="1.9" customHeight="1"/>
    <row r="4" spans="1:15" ht="12" customHeight="1">
      <c r="A4" s="7" t="s">
        <v>4</v>
      </c>
      <c r="B4" s="7"/>
      <c r="C4" s="7"/>
      <c r="D4" s="8"/>
      <c r="E4" s="9" t="s">
        <v>5</v>
      </c>
      <c r="F4" s="7"/>
      <c r="G4" s="7"/>
      <c r="H4" s="7"/>
      <c r="I4" s="7"/>
      <c r="J4" s="8"/>
      <c r="K4" s="10" t="s">
        <v>6</v>
      </c>
      <c r="L4" s="11"/>
      <c r="M4" s="11"/>
      <c r="N4" s="9" t="s">
        <v>7</v>
      </c>
      <c r="O4" s="12"/>
    </row>
    <row r="5" spans="1:15" ht="12" customHeight="1">
      <c r="A5" s="13"/>
      <c r="B5" s="13"/>
      <c r="C5" s="13"/>
      <c r="D5" s="14"/>
      <c r="E5" s="15" t="s">
        <v>8</v>
      </c>
      <c r="F5" s="16"/>
      <c r="G5" s="16"/>
      <c r="H5" s="16"/>
      <c r="I5" s="16"/>
      <c r="J5" s="17"/>
      <c r="K5" s="18" t="s">
        <v>9</v>
      </c>
      <c r="L5" s="19"/>
      <c r="M5" s="20"/>
      <c r="N5" s="21"/>
      <c r="O5" s="22"/>
    </row>
    <row r="6" spans="1:15" ht="15.6" customHeight="1">
      <c r="A6" s="13"/>
      <c r="B6" s="13"/>
      <c r="C6" s="13"/>
      <c r="D6" s="14"/>
      <c r="E6" s="23"/>
      <c r="F6" s="23"/>
      <c r="G6" s="23"/>
      <c r="H6" s="23"/>
      <c r="I6" s="23"/>
      <c r="J6" s="24"/>
      <c r="K6" s="23"/>
      <c r="L6" s="23" t="s">
        <v>6</v>
      </c>
      <c r="M6" s="23" t="s">
        <v>6</v>
      </c>
      <c r="N6" s="21"/>
      <c r="O6" s="22"/>
    </row>
    <row r="7" spans="1:15" ht="15.75" customHeight="1">
      <c r="A7" s="13"/>
      <c r="B7" s="13"/>
      <c r="C7" s="13"/>
      <c r="D7" s="14"/>
      <c r="E7" s="25" t="s">
        <v>10</v>
      </c>
      <c r="F7" s="25" t="s">
        <v>11</v>
      </c>
      <c r="G7" s="25" t="s">
        <v>12</v>
      </c>
      <c r="H7" s="25" t="s">
        <v>13</v>
      </c>
      <c r="I7" s="25" t="s">
        <v>14</v>
      </c>
      <c r="J7" s="25" t="s">
        <v>15</v>
      </c>
      <c r="K7" s="25" t="s">
        <v>16</v>
      </c>
      <c r="L7" s="25" t="s">
        <v>17</v>
      </c>
      <c r="M7" s="25" t="s">
        <v>18</v>
      </c>
      <c r="N7" s="21"/>
      <c r="O7" s="22"/>
    </row>
    <row r="8" spans="1:15" ht="15.75" customHeight="1">
      <c r="A8" s="13"/>
      <c r="B8" s="13"/>
      <c r="C8" s="13"/>
      <c r="D8" s="14"/>
      <c r="E8" s="25" t="s">
        <v>19</v>
      </c>
      <c r="F8" s="25" t="s">
        <v>20</v>
      </c>
      <c r="G8" s="25" t="s">
        <v>21</v>
      </c>
      <c r="H8" s="25" t="s">
        <v>22</v>
      </c>
      <c r="I8" s="25" t="s">
        <v>23</v>
      </c>
      <c r="J8" s="25" t="s">
        <v>24</v>
      </c>
      <c r="K8" s="25" t="s">
        <v>25</v>
      </c>
      <c r="L8" s="25" t="s">
        <v>26</v>
      </c>
      <c r="M8" s="25" t="s">
        <v>27</v>
      </c>
      <c r="N8" s="21"/>
      <c r="O8" s="22"/>
    </row>
    <row r="9" spans="1:15" ht="15.75" customHeight="1">
      <c r="A9" s="16"/>
      <c r="B9" s="16"/>
      <c r="C9" s="16"/>
      <c r="D9" s="17"/>
      <c r="E9" s="26" t="s">
        <v>28</v>
      </c>
      <c r="F9" s="26" t="s">
        <v>29</v>
      </c>
      <c r="G9" s="26"/>
      <c r="H9" s="26" t="s">
        <v>30</v>
      </c>
      <c r="I9" s="26"/>
      <c r="J9" s="26"/>
      <c r="K9" s="26" t="s">
        <v>9</v>
      </c>
      <c r="L9" s="26" t="s">
        <v>31</v>
      </c>
      <c r="M9" s="26" t="s">
        <v>32</v>
      </c>
      <c r="N9" s="27"/>
      <c r="O9" s="28"/>
    </row>
    <row r="10" spans="1:15" s="34" customFormat="1" ht="20.45" customHeight="1">
      <c r="A10" s="29"/>
      <c r="B10" s="30" t="s">
        <v>33</v>
      </c>
      <c r="C10" s="30"/>
      <c r="D10" s="31"/>
      <c r="E10" s="32">
        <f>E11+E22+E27+'T-16.2'!E31+'[1]T-16.2 (ต่อ)'!E10+'[1]T-16.2 (ต่อ)'!E22+'[1]T-16.2 (ต่อ1)'!E10+'[1]T-16.2 (ต่อ1)'!E12+'[1]T-16.2 (ต่อ1)'!E15+'[1]T-16.2 (ต่อ1)'!E18</f>
        <v>1741475574.8999999</v>
      </c>
      <c r="F10" s="32">
        <f>F11+F22+F27+'T-16.2'!F31+'[1]T-16.2 (ต่อ)'!F10+'[1]T-16.2 (ต่อ)'!F22+'[1]T-16.2 (ต่อ1)'!F10+'[1]T-16.2 (ต่อ1)'!F12+'[1]T-16.2 (ต่อ1)'!F15+'[1]T-16.2 (ต่อ1)'!F18</f>
        <v>18713699.590000004</v>
      </c>
      <c r="G10" s="32">
        <f>G11+G22+G27+'T-16.2'!G31+'[1]T-16.2 (ต่อ)'!G10+'[1]T-16.2 (ต่อ)'!G22+'[1]T-16.2 (ต่อ1)'!G10+'[1]T-16.2 (ต่อ1)'!G12+'[1]T-16.2 (ต่อ1)'!G15+'[1]T-16.2 (ต่อ1)'!G18</f>
        <v>20238598.349999998</v>
      </c>
      <c r="H10" s="32">
        <f>H11+H27+'T-16.2'!H31+'[1]T-16.2 (ต่อ)'!H10+'[1]T-16.2 (ต่อ)'!H22+'[1]T-16.2 (ต่อ1)'!H12+'[1]T-16.2 (ต่อ1)'!H15+'[1]T-16.2 (ต่อ1)'!H18</f>
        <v>23977392.759999998</v>
      </c>
      <c r="I10" s="32">
        <f>I11+I22+I27+'T-16.2'!I31+'[1]T-16.2 (ต่อ)'!I10+'[1]T-16.2 (ต่อ)'!I22+'[1]T-16.2 (ต่อ1)'!I10+'[1]T-16.2 (ต่อ1)'!I12+'[1]T-16.2 (ต่อ1)'!I15+'[1]T-16.2 (ต่อ1)'!I18</f>
        <v>15058967.190000001</v>
      </c>
      <c r="J10" s="32">
        <f>J11+J22+J27+'T-16.2'!J31+'[1]T-16.2 (ต่อ)'!J10+'[1]T-16.2 (ต่อ)'!J22+'[1]T-16.2 (ต่อ1)'!J10+'[1]T-16.2 (ต่อ1)'!J12+'[1]T-16.2 (ต่อ1)'!J15+'[1]T-16.2 (ต่อ1)'!J18</f>
        <v>1992309819.7399998</v>
      </c>
      <c r="K10" s="32">
        <f>K11+K22+K27+'T-16.2'!K31+'[1]T-16.2 (ต่อ)'!K10+'[1]T-16.2 (ต่อ)'!K22+'[1]T-16.2 (ต่อ1)'!K10+'[1]T-16.2 (ต่อ1)'!K12+'[1]T-16.2 (ต่อ1)'!K15+'[1]T-16.2 (ต่อ1)'!K18</f>
        <v>545095997.33000004</v>
      </c>
      <c r="L10" s="32">
        <f>L11+L22+L27+'T-16.2'!L31+'[1]T-16.2 (ต่อ)'!L10+'[1]T-16.2 (ต่อ)'!L22+'[1]T-16.2 (ต่อ1)'!L10+'[1]T-16.2 (ต่อ1)'!L12+'[1]T-16.2 (ต่อ1)'!L15+'[1]T-16.2 (ต่อ1)'!L18</f>
        <v>544345811.67999995</v>
      </c>
      <c r="M10" s="32">
        <f>M11+M22+M27+'T-16.2'!M31+'[1]T-16.2 (ต่อ)'!M10+'[1]T-16.2 (ต่อ)'!M22+'[1]T-16.2 (ต่อ1)'!M10+'[1]T-16.2 (ต่อ1)'!M12+'[1]T-16.2 (ต่อ1)'!M15+'[1]T-16.2 (ต่อ1)'!M18</f>
        <v>274196191.75999999</v>
      </c>
      <c r="N10" s="33"/>
      <c r="O10" s="29" t="s">
        <v>34</v>
      </c>
    </row>
    <row r="11" spans="1:15" ht="20.45" customHeight="1">
      <c r="A11" s="35"/>
      <c r="B11" s="36" t="s">
        <v>35</v>
      </c>
      <c r="C11" s="35"/>
      <c r="D11" s="37"/>
      <c r="E11" s="38">
        <f t="shared" ref="E11:J11" si="0">SUM(E12:E21)</f>
        <v>555443938.12</v>
      </c>
      <c r="F11" s="38">
        <f t="shared" si="0"/>
        <v>8953068.3000000007</v>
      </c>
      <c r="G11" s="38">
        <f t="shared" si="0"/>
        <v>7067918.7299999995</v>
      </c>
      <c r="H11" s="38">
        <f t="shared" si="0"/>
        <v>6870514.4500000002</v>
      </c>
      <c r="I11" s="38">
        <f t="shared" si="0"/>
        <v>2198329.0499999998</v>
      </c>
      <c r="J11" s="38">
        <f t="shared" si="0"/>
        <v>718355381.88</v>
      </c>
      <c r="K11" s="38">
        <f>SUM(K12:K19)</f>
        <v>218866483.49000001</v>
      </c>
      <c r="L11" s="38">
        <f>SUM(L12:L19)</f>
        <v>225532111.53</v>
      </c>
      <c r="M11" s="38">
        <f>SUM(M12:M19)</f>
        <v>54037980.809999995</v>
      </c>
      <c r="N11" s="34" t="s">
        <v>36</v>
      </c>
    </row>
    <row r="12" spans="1:15" ht="20.45" customHeight="1">
      <c r="A12" s="35"/>
      <c r="B12" s="39" t="s">
        <v>37</v>
      </c>
      <c r="D12" s="37"/>
      <c r="E12" s="40">
        <v>269562591.30000001</v>
      </c>
      <c r="F12" s="40">
        <v>5081198</v>
      </c>
      <c r="G12" s="40">
        <v>5301805.33</v>
      </c>
      <c r="H12" s="40">
        <v>3183664.45</v>
      </c>
      <c r="I12" s="40">
        <v>1427213.95</v>
      </c>
      <c r="J12" s="40">
        <v>389334687.60000002</v>
      </c>
      <c r="K12" s="40">
        <v>168008114</v>
      </c>
      <c r="L12" s="40">
        <v>168008114.03999999</v>
      </c>
      <c r="M12" s="40">
        <v>45610570.890000001</v>
      </c>
      <c r="N12" s="41"/>
      <c r="O12" s="6" t="s">
        <v>38</v>
      </c>
    </row>
    <row r="13" spans="1:15" s="42" customFormat="1" ht="20.45" customHeight="1">
      <c r="B13" s="42" t="s">
        <v>39</v>
      </c>
      <c r="D13" s="43"/>
      <c r="E13" s="40">
        <v>27934205.940000001</v>
      </c>
      <c r="F13" s="40">
        <v>312095</v>
      </c>
      <c r="G13" s="44">
        <v>192</v>
      </c>
      <c r="H13" s="40">
        <v>980730</v>
      </c>
      <c r="I13" s="40">
        <v>63990</v>
      </c>
      <c r="J13" s="40">
        <v>35814520.399999999</v>
      </c>
      <c r="K13" s="40">
        <v>11642001</v>
      </c>
      <c r="L13" s="40">
        <v>11642001</v>
      </c>
      <c r="M13" s="40">
        <v>1910661.55</v>
      </c>
      <c r="O13" s="42" t="s">
        <v>40</v>
      </c>
    </row>
    <row r="14" spans="1:15" ht="20.45" customHeight="1">
      <c r="A14" s="35"/>
      <c r="B14" s="39" t="s">
        <v>41</v>
      </c>
      <c r="C14" s="39"/>
      <c r="D14" s="37"/>
      <c r="E14" s="40">
        <v>27667343.149999999</v>
      </c>
      <c r="F14" s="40">
        <v>136360</v>
      </c>
      <c r="G14" s="40">
        <v>137711.54</v>
      </c>
      <c r="H14" s="44">
        <v>716438</v>
      </c>
      <c r="I14" s="40">
        <v>17872.099999999999</v>
      </c>
      <c r="J14" s="40">
        <v>27901212.940000001</v>
      </c>
      <c r="K14" s="40">
        <v>5874845</v>
      </c>
      <c r="L14" s="40">
        <v>5874845</v>
      </c>
      <c r="M14" s="40">
        <v>1010187.29</v>
      </c>
      <c r="N14" s="45"/>
      <c r="O14" s="46" t="s">
        <v>42</v>
      </c>
    </row>
    <row r="15" spans="1:15" ht="20.45" customHeight="1">
      <c r="A15" s="35"/>
      <c r="B15" s="39" t="s">
        <v>43</v>
      </c>
      <c r="C15" s="39"/>
      <c r="D15" s="37"/>
      <c r="E15" s="40">
        <v>26711153.199999999</v>
      </c>
      <c r="F15" s="40">
        <v>46681.8</v>
      </c>
      <c r="G15" s="40">
        <v>227271.85</v>
      </c>
      <c r="H15" s="44">
        <v>8000</v>
      </c>
      <c r="I15" s="40">
        <v>79200</v>
      </c>
      <c r="J15" s="40">
        <v>26988925</v>
      </c>
      <c r="K15" s="40">
        <v>7263405</v>
      </c>
      <c r="L15" s="40">
        <v>7263405</v>
      </c>
      <c r="M15" s="47">
        <v>534203</v>
      </c>
      <c r="N15" s="45"/>
      <c r="O15" s="46" t="s">
        <v>44</v>
      </c>
    </row>
    <row r="16" spans="1:15" ht="20.45" customHeight="1">
      <c r="A16" s="42"/>
      <c r="B16" s="42" t="s">
        <v>45</v>
      </c>
      <c r="C16" s="42"/>
      <c r="D16" s="43"/>
      <c r="E16" s="40">
        <v>31425499.68</v>
      </c>
      <c r="F16" s="40">
        <v>115327</v>
      </c>
      <c r="G16" s="40">
        <v>151754.85999999999</v>
      </c>
      <c r="H16" s="44">
        <v>0</v>
      </c>
      <c r="I16" s="40">
        <v>85705</v>
      </c>
      <c r="J16" s="40">
        <v>25739028.100000001</v>
      </c>
      <c r="K16" s="40">
        <v>7234086.9900000002</v>
      </c>
      <c r="L16" s="40">
        <v>7234086.9900000002</v>
      </c>
      <c r="M16" s="40">
        <v>2291744.46</v>
      </c>
      <c r="N16" s="42"/>
      <c r="O16" s="42" t="s">
        <v>46</v>
      </c>
    </row>
    <row r="17" spans="1:15" ht="20.45" customHeight="1">
      <c r="A17" s="42"/>
      <c r="B17" s="42" t="s">
        <v>47</v>
      </c>
      <c r="C17" s="42"/>
      <c r="D17" s="43"/>
      <c r="E17" s="40">
        <v>47812324.649999999</v>
      </c>
      <c r="F17" s="40">
        <v>2927922</v>
      </c>
      <c r="G17" s="40">
        <v>277192.28999999998</v>
      </c>
      <c r="H17" s="40">
        <v>0</v>
      </c>
      <c r="I17" s="40">
        <v>86421</v>
      </c>
      <c r="J17" s="40">
        <v>88862799.200000003</v>
      </c>
      <c r="K17" s="40">
        <v>7658319</v>
      </c>
      <c r="L17" s="40">
        <v>14323947</v>
      </c>
      <c r="M17" s="40">
        <v>1126470.6200000001</v>
      </c>
      <c r="N17" s="42"/>
      <c r="O17" s="42" t="s">
        <v>48</v>
      </c>
    </row>
    <row r="18" spans="1:15" ht="20.45" customHeight="1">
      <c r="A18" s="42"/>
      <c r="B18" s="42" t="s">
        <v>49</v>
      </c>
      <c r="C18" s="42"/>
      <c r="D18" s="43"/>
      <c r="E18" s="40">
        <v>27140815.120000001</v>
      </c>
      <c r="F18" s="40">
        <v>17720</v>
      </c>
      <c r="G18" s="40">
        <v>142388.13</v>
      </c>
      <c r="H18" s="47">
        <v>868540</v>
      </c>
      <c r="I18" s="40">
        <v>52000</v>
      </c>
      <c r="J18" s="40">
        <v>24276545</v>
      </c>
      <c r="K18" s="40">
        <v>5468857</v>
      </c>
      <c r="L18" s="40">
        <v>5468857</v>
      </c>
      <c r="M18" s="40">
        <v>644297</v>
      </c>
      <c r="N18" s="42"/>
      <c r="O18" s="42" t="s">
        <v>50</v>
      </c>
    </row>
    <row r="19" spans="1:15" ht="20.45" customHeight="1">
      <c r="A19" s="42"/>
      <c r="B19" s="42" t="s">
        <v>51</v>
      </c>
      <c r="C19" s="42"/>
      <c r="D19" s="43"/>
      <c r="E19" s="40">
        <v>29172874.73</v>
      </c>
      <c r="F19" s="40">
        <v>253546</v>
      </c>
      <c r="G19" s="40">
        <v>179629.92</v>
      </c>
      <c r="H19" s="44">
        <v>1113142</v>
      </c>
      <c r="I19" s="40">
        <v>187921</v>
      </c>
      <c r="J19" s="40">
        <v>25155585.640000001</v>
      </c>
      <c r="K19" s="40">
        <v>5716855.5</v>
      </c>
      <c r="L19" s="40">
        <v>5716855.5</v>
      </c>
      <c r="M19" s="40">
        <v>909846</v>
      </c>
      <c r="N19" s="42"/>
      <c r="O19" s="42" t="s">
        <v>52</v>
      </c>
    </row>
    <row r="20" spans="1:15" ht="20.45" customHeight="1">
      <c r="A20" s="42"/>
      <c r="B20" s="42" t="s">
        <v>53</v>
      </c>
      <c r="C20" s="42"/>
      <c r="D20" s="43"/>
      <c r="E20" s="40">
        <v>33739005.920000002</v>
      </c>
      <c r="F20" s="40">
        <v>24382</v>
      </c>
      <c r="G20" s="40">
        <v>200683.5</v>
      </c>
      <c r="H20" s="44">
        <v>0</v>
      </c>
      <c r="I20" s="40">
        <v>118593</v>
      </c>
      <c r="J20" s="40">
        <v>36429988</v>
      </c>
      <c r="K20" s="40">
        <v>5674893</v>
      </c>
      <c r="L20" s="40">
        <v>5674893</v>
      </c>
      <c r="M20" s="40">
        <v>706976</v>
      </c>
      <c r="N20" s="42"/>
      <c r="O20" s="42" t="s">
        <v>54</v>
      </c>
    </row>
    <row r="21" spans="1:15" ht="20.45" customHeight="1">
      <c r="A21" s="42"/>
      <c r="B21" s="39" t="s">
        <v>55</v>
      </c>
      <c r="C21" s="39"/>
      <c r="D21" s="37"/>
      <c r="E21" s="40">
        <v>34278124.43</v>
      </c>
      <c r="F21" s="40">
        <v>37836.5</v>
      </c>
      <c r="G21" s="40">
        <v>449289.31</v>
      </c>
      <c r="H21" s="44">
        <v>0</v>
      </c>
      <c r="I21" s="40">
        <v>79413</v>
      </c>
      <c r="J21" s="40">
        <v>37852090</v>
      </c>
      <c r="K21" s="40">
        <v>8312130</v>
      </c>
      <c r="L21" s="40">
        <v>8312130</v>
      </c>
      <c r="M21" s="40">
        <v>12195392</v>
      </c>
      <c r="N21" s="42"/>
      <c r="O21" s="39" t="s">
        <v>56</v>
      </c>
    </row>
    <row r="22" spans="1:15" s="52" customFormat="1" ht="20.45" customHeight="1">
      <c r="A22" s="48"/>
      <c r="B22" s="48" t="s">
        <v>57</v>
      </c>
      <c r="C22" s="48"/>
      <c r="D22" s="49"/>
      <c r="E22" s="50">
        <f t="shared" ref="E22:J22" si="1">SUM(E23:E26)</f>
        <v>111658774.38000001</v>
      </c>
      <c r="F22" s="50">
        <f t="shared" si="1"/>
        <v>353733</v>
      </c>
      <c r="G22" s="50">
        <f t="shared" si="1"/>
        <v>620731.65</v>
      </c>
      <c r="H22" s="50">
        <f t="shared" si="1"/>
        <v>332400</v>
      </c>
      <c r="I22" s="50">
        <f t="shared" si="1"/>
        <v>287930</v>
      </c>
      <c r="J22" s="50">
        <f t="shared" si="1"/>
        <v>120071521.59999999</v>
      </c>
      <c r="K22" s="50">
        <f>SUM(K23:K25)</f>
        <v>24082438</v>
      </c>
      <c r="L22" s="50">
        <f>SUM(L23:L25)</f>
        <v>24082438</v>
      </c>
      <c r="M22" s="50">
        <f>SUM(M23:M25)</f>
        <v>19262458.810000002</v>
      </c>
      <c r="N22" s="34" t="s">
        <v>58</v>
      </c>
      <c r="O22" s="51"/>
    </row>
    <row r="23" spans="1:15" s="52" customFormat="1" ht="20.45" customHeight="1">
      <c r="A23" s="53"/>
      <c r="B23" s="54" t="s">
        <v>59</v>
      </c>
      <c r="C23" s="54"/>
      <c r="D23" s="55"/>
      <c r="E23" s="56">
        <v>30238440.140000001</v>
      </c>
      <c r="F23" s="56">
        <v>157247</v>
      </c>
      <c r="G23" s="56">
        <v>150478.5</v>
      </c>
      <c r="H23" s="57">
        <v>0</v>
      </c>
      <c r="I23" s="56">
        <v>90390</v>
      </c>
      <c r="J23" s="56">
        <v>40399084</v>
      </c>
      <c r="K23" s="56">
        <v>10282941</v>
      </c>
      <c r="L23" s="56">
        <v>10282941</v>
      </c>
      <c r="M23" s="56">
        <v>10458245.810000001</v>
      </c>
      <c r="N23" s="58"/>
      <c r="O23" s="54" t="s">
        <v>60</v>
      </c>
    </row>
    <row r="24" spans="1:15" s="52" customFormat="1" ht="20.45" customHeight="1">
      <c r="A24" s="53"/>
      <c r="B24" s="59" t="s">
        <v>61</v>
      </c>
      <c r="C24" s="59"/>
      <c r="D24" s="55"/>
      <c r="E24" s="56">
        <v>25816003.68</v>
      </c>
      <c r="F24" s="56">
        <v>22540</v>
      </c>
      <c r="G24" s="56">
        <v>151172.29</v>
      </c>
      <c r="H24" s="57">
        <v>0</v>
      </c>
      <c r="I24" s="56">
        <v>26040</v>
      </c>
      <c r="J24" s="56">
        <v>27093224.600000001</v>
      </c>
      <c r="K24" s="56">
        <v>5170607</v>
      </c>
      <c r="L24" s="56">
        <v>5170607</v>
      </c>
      <c r="M24" s="56">
        <v>687840</v>
      </c>
      <c r="N24" s="60"/>
      <c r="O24" s="61" t="s">
        <v>62</v>
      </c>
    </row>
    <row r="25" spans="1:15" s="51" customFormat="1" ht="20.45" customHeight="1">
      <c r="A25" s="53"/>
      <c r="B25" s="54" t="s">
        <v>63</v>
      </c>
      <c r="C25" s="54"/>
      <c r="D25" s="55"/>
      <c r="E25" s="56">
        <v>29294742.329999998</v>
      </c>
      <c r="F25" s="56">
        <v>129861</v>
      </c>
      <c r="G25" s="56">
        <v>130738.94</v>
      </c>
      <c r="H25" s="57">
        <v>0</v>
      </c>
      <c r="I25" s="56">
        <v>31700</v>
      </c>
      <c r="J25" s="56">
        <v>26233996</v>
      </c>
      <c r="K25" s="56">
        <v>8628890</v>
      </c>
      <c r="L25" s="56">
        <v>8628890</v>
      </c>
      <c r="M25" s="56">
        <v>8116373</v>
      </c>
      <c r="N25" s="58"/>
      <c r="O25" s="54" t="s">
        <v>64</v>
      </c>
    </row>
    <row r="26" spans="1:15" ht="20.45" customHeight="1">
      <c r="A26" s="54" t="s">
        <v>65</v>
      </c>
      <c r="B26" s="54"/>
      <c r="C26" s="53"/>
      <c r="D26" s="62"/>
      <c r="E26" s="56">
        <v>26309588.23</v>
      </c>
      <c r="F26" s="56">
        <v>44085</v>
      </c>
      <c r="G26" s="57">
        <v>188341.92</v>
      </c>
      <c r="H26" s="56">
        <v>332400</v>
      </c>
      <c r="I26" s="56">
        <v>139800</v>
      </c>
      <c r="J26" s="56">
        <v>26345217</v>
      </c>
      <c r="K26" s="56">
        <v>4872351</v>
      </c>
      <c r="L26" s="56">
        <v>4872351</v>
      </c>
      <c r="M26" s="63">
        <v>506529</v>
      </c>
      <c r="N26" s="61" t="s">
        <v>66</v>
      </c>
      <c r="O26" s="42"/>
    </row>
    <row r="27" spans="1:15" s="42" customFormat="1" ht="20.45" customHeight="1">
      <c r="B27" s="64" t="s">
        <v>67</v>
      </c>
      <c r="C27" s="65"/>
      <c r="D27" s="66"/>
      <c r="E27" s="38">
        <f>SUM(E28:E30)</f>
        <v>97517905.129999995</v>
      </c>
      <c r="F27" s="38">
        <f t="shared" ref="F27:M27" si="2">SUM(F28:F30)</f>
        <v>1014755</v>
      </c>
      <c r="G27" s="38">
        <f t="shared" si="2"/>
        <v>853104.36999999988</v>
      </c>
      <c r="H27" s="38">
        <f t="shared" si="2"/>
        <v>2655352</v>
      </c>
      <c r="I27" s="38">
        <f t="shared" si="2"/>
        <v>2127445.9500000002</v>
      </c>
      <c r="J27" s="38">
        <f t="shared" si="2"/>
        <v>151410472</v>
      </c>
      <c r="K27" s="38">
        <f t="shared" si="2"/>
        <v>42938653.039999999</v>
      </c>
      <c r="L27" s="38">
        <f t="shared" si="2"/>
        <v>42938653.039999999</v>
      </c>
      <c r="M27" s="38">
        <f t="shared" si="2"/>
        <v>27592470.990000002</v>
      </c>
      <c r="N27" s="34" t="s">
        <v>68</v>
      </c>
      <c r="O27" s="51"/>
    </row>
    <row r="28" spans="1:15" s="52" customFormat="1" ht="20.45" customHeight="1">
      <c r="A28" s="42"/>
      <c r="B28" s="65" t="s">
        <v>69</v>
      </c>
      <c r="C28" s="65"/>
      <c r="D28" s="66"/>
      <c r="E28" s="40">
        <v>34782600.390000001</v>
      </c>
      <c r="F28" s="40">
        <v>473926</v>
      </c>
      <c r="G28" s="67">
        <v>293192.78999999998</v>
      </c>
      <c r="H28" s="40">
        <v>719631</v>
      </c>
      <c r="I28" s="40">
        <v>1909150.95</v>
      </c>
      <c r="J28" s="40">
        <v>62795598</v>
      </c>
      <c r="K28" s="40">
        <v>22040951.030000001</v>
      </c>
      <c r="L28" s="40">
        <v>22040951.030000001</v>
      </c>
      <c r="M28" s="40">
        <v>8037571.7800000003</v>
      </c>
      <c r="N28" s="41"/>
      <c r="O28" s="6" t="s">
        <v>70</v>
      </c>
    </row>
    <row r="29" spans="1:15" s="52" customFormat="1" ht="20.45" customHeight="1">
      <c r="A29" s="53"/>
      <c r="B29" s="54" t="s">
        <v>71</v>
      </c>
      <c r="C29" s="54"/>
      <c r="D29" s="55"/>
      <c r="E29" s="56">
        <v>38178093.399999999</v>
      </c>
      <c r="F29" s="56">
        <v>340879</v>
      </c>
      <c r="G29" s="56">
        <v>359688.12</v>
      </c>
      <c r="H29" s="68">
        <v>1533766</v>
      </c>
      <c r="I29" s="56">
        <v>157725</v>
      </c>
      <c r="J29" s="56">
        <v>57413151</v>
      </c>
      <c r="K29" s="56">
        <v>12867738.27</v>
      </c>
      <c r="L29" s="56">
        <v>12867738.27</v>
      </c>
      <c r="M29" s="56">
        <v>13037457.140000001</v>
      </c>
      <c r="N29" s="69"/>
      <c r="O29" s="61" t="s">
        <v>72</v>
      </c>
    </row>
    <row r="30" spans="1:15" ht="20.45" customHeight="1">
      <c r="A30" s="53"/>
      <c r="B30" s="54" t="s">
        <v>73</v>
      </c>
      <c r="C30" s="54"/>
      <c r="D30" s="55"/>
      <c r="E30" s="56">
        <v>24557211.34</v>
      </c>
      <c r="F30" s="57">
        <v>199950</v>
      </c>
      <c r="G30" s="57">
        <v>200223.46</v>
      </c>
      <c r="H30" s="57">
        <v>401955</v>
      </c>
      <c r="I30" s="56">
        <v>60570</v>
      </c>
      <c r="J30" s="56">
        <v>31201723</v>
      </c>
      <c r="K30" s="56">
        <v>8029963.7400000002</v>
      </c>
      <c r="L30" s="56">
        <v>8029963.7400000002</v>
      </c>
      <c r="M30" s="56">
        <v>6517442.0700000003</v>
      </c>
      <c r="N30" s="58"/>
      <c r="O30" s="54" t="s">
        <v>74</v>
      </c>
    </row>
    <row r="31" spans="1:15" ht="20.45" customHeight="1">
      <c r="A31" s="35"/>
      <c r="B31" s="64" t="s">
        <v>75</v>
      </c>
      <c r="C31" s="64"/>
      <c r="D31" s="70"/>
      <c r="E31" s="71">
        <f t="shared" ref="E31:J31" si="3">SUM(E32:E36)</f>
        <v>182993959.85999998</v>
      </c>
      <c r="F31" s="71">
        <f t="shared" si="3"/>
        <v>2045783.15</v>
      </c>
      <c r="G31" s="71">
        <f t="shared" si="3"/>
        <v>2032713.19</v>
      </c>
      <c r="H31" s="71">
        <f t="shared" si="3"/>
        <v>3681208.31</v>
      </c>
      <c r="I31" s="71">
        <f t="shared" si="3"/>
        <v>1349024.05</v>
      </c>
      <c r="J31" s="71">
        <f t="shared" si="3"/>
        <v>180564956.03999999</v>
      </c>
      <c r="K31" s="71">
        <f>SUM(K32:K35)</f>
        <v>54931936</v>
      </c>
      <c r="L31" s="71">
        <f>SUM(L32:L35)</f>
        <v>54931936</v>
      </c>
      <c r="M31" s="71">
        <f>SUM(M32:M35)</f>
        <v>24361548.629999999</v>
      </c>
      <c r="N31" s="34" t="s">
        <v>76</v>
      </c>
      <c r="O31" s="51"/>
    </row>
    <row r="32" spans="1:15" ht="20.45" customHeight="1">
      <c r="A32" s="35"/>
      <c r="B32" s="65" t="s">
        <v>77</v>
      </c>
      <c r="C32" s="65"/>
      <c r="D32" s="70"/>
      <c r="E32" s="72">
        <v>54537778.479999997</v>
      </c>
      <c r="F32" s="72">
        <v>1864715.55</v>
      </c>
      <c r="G32" s="72">
        <v>578546.06000000006</v>
      </c>
      <c r="H32" s="72">
        <v>1613143.31</v>
      </c>
      <c r="I32" s="72">
        <v>911290</v>
      </c>
      <c r="J32" s="72">
        <v>48396769.5</v>
      </c>
      <c r="K32" s="40">
        <v>24672075</v>
      </c>
      <c r="L32" s="40">
        <v>24672075</v>
      </c>
      <c r="M32" s="40">
        <v>8290291.1799999997</v>
      </c>
      <c r="N32" s="41"/>
      <c r="O32" s="6" t="s">
        <v>78</v>
      </c>
    </row>
    <row r="33" spans="1:15" s="52" customFormat="1" ht="20.45" customHeight="1">
      <c r="A33" s="35"/>
      <c r="B33" s="65" t="s">
        <v>79</v>
      </c>
      <c r="C33" s="65"/>
      <c r="D33" s="70"/>
      <c r="E33" s="72">
        <v>37199988.979999997</v>
      </c>
      <c r="F33" s="72">
        <v>142427.4</v>
      </c>
      <c r="G33" s="72">
        <v>667793.86</v>
      </c>
      <c r="H33" s="72">
        <v>0</v>
      </c>
      <c r="I33" s="72">
        <v>68472.05</v>
      </c>
      <c r="J33" s="72">
        <v>37984765</v>
      </c>
      <c r="K33" s="40">
        <v>13938048</v>
      </c>
      <c r="L33" s="40">
        <v>13938048</v>
      </c>
      <c r="M33" s="40">
        <v>8031508.4500000002</v>
      </c>
      <c r="N33" s="41"/>
      <c r="O33" s="6" t="s">
        <v>80</v>
      </c>
    </row>
    <row r="34" spans="1:15" s="52" customFormat="1" ht="20.45" customHeight="1">
      <c r="A34" s="53"/>
      <c r="B34" s="54" t="s">
        <v>81</v>
      </c>
      <c r="C34" s="54"/>
      <c r="D34" s="55"/>
      <c r="E34" s="72">
        <v>30618456.879999999</v>
      </c>
      <c r="F34" s="72">
        <v>1280</v>
      </c>
      <c r="G34" s="72">
        <v>184369.79</v>
      </c>
      <c r="H34" s="72">
        <v>428692</v>
      </c>
      <c r="I34" s="72">
        <v>103302</v>
      </c>
      <c r="J34" s="72">
        <v>27552641</v>
      </c>
      <c r="K34" s="56">
        <v>7686060</v>
      </c>
      <c r="L34" s="56">
        <v>7686060</v>
      </c>
      <c r="M34" s="56">
        <v>962183</v>
      </c>
      <c r="N34" s="58"/>
      <c r="O34" s="6" t="s">
        <v>82</v>
      </c>
    </row>
    <row r="35" spans="1:15" ht="20.45" customHeight="1">
      <c r="A35" s="51"/>
      <c r="B35" s="51" t="s">
        <v>83</v>
      </c>
      <c r="C35" s="51"/>
      <c r="D35" s="73"/>
      <c r="E35" s="72">
        <v>30786654.98</v>
      </c>
      <c r="F35" s="72">
        <v>6584.4</v>
      </c>
      <c r="G35" s="72">
        <v>225147.97</v>
      </c>
      <c r="H35" s="72">
        <v>667894</v>
      </c>
      <c r="I35" s="72">
        <v>147760</v>
      </c>
      <c r="J35" s="72">
        <v>35830561.979999997</v>
      </c>
      <c r="K35" s="57">
        <v>8635753</v>
      </c>
      <c r="L35" s="57">
        <v>8635753</v>
      </c>
      <c r="M35" s="57">
        <v>7077566</v>
      </c>
      <c r="N35" s="58"/>
      <c r="O35" s="6" t="s">
        <v>84</v>
      </c>
    </row>
    <row r="36" spans="1:15" ht="21.75">
      <c r="B36" s="51" t="s">
        <v>85</v>
      </c>
      <c r="C36" s="51"/>
      <c r="D36" s="73"/>
      <c r="E36" s="72">
        <v>29851080.539999999</v>
      </c>
      <c r="F36" s="72">
        <v>30775.8</v>
      </c>
      <c r="G36" s="72">
        <v>376855.51</v>
      </c>
      <c r="H36" s="72">
        <v>971479</v>
      </c>
      <c r="I36" s="72">
        <v>118200</v>
      </c>
      <c r="J36" s="72">
        <v>30800218.559999999</v>
      </c>
      <c r="K36" s="56">
        <v>8615625</v>
      </c>
      <c r="L36" s="56">
        <v>8615625</v>
      </c>
      <c r="M36" s="56">
        <v>731681</v>
      </c>
      <c r="N36" s="58"/>
      <c r="O36" s="54" t="s">
        <v>86</v>
      </c>
    </row>
    <row r="48" spans="1:15">
      <c r="O48" s="42"/>
    </row>
    <row r="49" spans="5:15">
      <c r="E49" s="74"/>
      <c r="F49" s="74"/>
      <c r="G49" s="74"/>
      <c r="H49" s="75"/>
      <c r="I49" s="74"/>
      <c r="J49" s="74"/>
      <c r="K49" s="74"/>
      <c r="L49" s="74"/>
      <c r="M49" s="74"/>
      <c r="N49" s="42"/>
      <c r="O49" s="42"/>
    </row>
    <row r="50" spans="5:15">
      <c r="E50" s="74"/>
      <c r="F50" s="74"/>
      <c r="G50" s="74"/>
      <c r="H50" s="76"/>
      <c r="I50" s="74"/>
      <c r="J50" s="74"/>
      <c r="K50" s="74"/>
      <c r="L50" s="74"/>
      <c r="M50" s="74"/>
      <c r="N50" s="42"/>
      <c r="O50" s="42"/>
    </row>
    <row r="51" spans="5:15">
      <c r="E51" s="42" t="s">
        <v>87</v>
      </c>
      <c r="F51" s="42"/>
      <c r="G51" s="42"/>
      <c r="H51" s="42"/>
      <c r="I51" s="42"/>
      <c r="J51" s="42"/>
      <c r="K51" s="42"/>
      <c r="L51" s="42"/>
      <c r="M51" s="42"/>
      <c r="N51" s="42"/>
    </row>
  </sheetData>
  <mergeCells count="7">
    <mergeCell ref="B10:D10"/>
    <mergeCell ref="A4:D9"/>
    <mergeCell ref="E4:J4"/>
    <mergeCell ref="K4:M4"/>
    <mergeCell ref="N4:O9"/>
    <mergeCell ref="E5:J5"/>
    <mergeCell ref="K5:M5"/>
  </mergeCells>
  <printOptions horizontalCentered="1"/>
  <pageMargins left="0.11811023622047245" right="0.15748031496062992" top="0.6692913385826772" bottom="0.59055118110236227" header="0.51181102362204722" footer="0.51181102362204722"/>
  <pageSetup paperSize="9" scale="7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2014-11-18T04:31:58Z</dcterms:created>
  <dcterms:modified xsi:type="dcterms:W3CDTF">2014-11-18T04:32:04Z</dcterms:modified>
</cp:coreProperties>
</file>