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.2." sheetId="5" r:id="rId1"/>
  </sheets>
  <calcPr calcId="125725"/>
</workbook>
</file>

<file path=xl/calcChain.xml><?xml version="1.0" encoding="utf-8"?>
<calcChain xmlns="http://schemas.openxmlformats.org/spreadsheetml/2006/main">
  <c r="E11" i="5"/>
  <c r="J11" s="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</calcChain>
</file>

<file path=xl/sharedStrings.xml><?xml version="1.0" encoding="utf-8"?>
<sst xmlns="http://schemas.openxmlformats.org/spreadsheetml/2006/main" count="44" uniqueCount="40">
  <si>
    <t xml:space="preserve">        ที่มา:  กรมการปกครอง กระทรวงมหาดไทย</t>
  </si>
  <si>
    <t>Nong Muang Khai District</t>
  </si>
  <si>
    <t>Wang Chin District</t>
  </si>
  <si>
    <t>Song District</t>
  </si>
  <si>
    <t>Den Chai District</t>
  </si>
  <si>
    <t>Sung Men District</t>
  </si>
  <si>
    <t>Total</t>
  </si>
  <si>
    <t>TABLE</t>
  </si>
  <si>
    <t>ตาราง</t>
  </si>
  <si>
    <t>Long District</t>
  </si>
  <si>
    <t>Rong Kwang District</t>
  </si>
  <si>
    <t>Source:   Department of Local Administration, Ministry of Interior</t>
  </si>
  <si>
    <t>หนองม่วงไข่</t>
  </si>
  <si>
    <t>วังชิ้น</t>
  </si>
  <si>
    <t>สอง</t>
  </si>
  <si>
    <t>เด่นชัย</t>
  </si>
  <si>
    <t>สูงเม่น</t>
  </si>
  <si>
    <t>ลอง</t>
  </si>
  <si>
    <t>ร้องกวาง</t>
  </si>
  <si>
    <t>Mueang Phrae District</t>
  </si>
  <si>
    <t>เมืองแพร่</t>
  </si>
  <si>
    <t>ยอดรวม</t>
  </si>
  <si>
    <t>(Per sq. km.)</t>
  </si>
  <si>
    <t>Population density</t>
  </si>
  <si>
    <t>(2009)</t>
  </si>
  <si>
    <t>(2008)</t>
  </si>
  <si>
    <t>(2007)</t>
  </si>
  <si>
    <t>(2006)</t>
  </si>
  <si>
    <t>(2005)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</si>
  <si>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</si>
  <si>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</si>
  <si>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</si>
  <si>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</si>
  <si>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</si>
  <si>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</si>
  <si>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</si>
  <si>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</si>
  <si>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อำเภอ</t>
  </si>
  <si>
    <t>NUMBER OF POPULATION FROM REGISTRATION RECORD, PERCENT CHANGE AND DENSITY BY DISTRICT: 2005 - 2009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</si>
  <si>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พ.ศ.2548 - 2552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</si>
</sst>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1" xfId="1" applyFont="1" applyBorder="1"/>
    <xf numFmtId="0" fontId="3" fillId="0" borderId="2" xfId="1" applyFont="1" applyBorder="1"/>
    <xf numFmtId="0" fontId="3" fillId="0" borderId="10" xfId="1" applyFont="1" applyBorder="1"/>
    <xf numFmtId="0" fontId="3" fillId="0" borderId="3" xfId="1" applyFont="1" applyBorder="1"/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3" fontId="2" fillId="0" borderId="4" xfId="1" applyNumberFormat="1" applyFont="1" applyBorder="1"/>
    <xf numFmtId="43" fontId="2" fillId="0" borderId="0" xfId="1" applyNumberFormat="1" applyFont="1" applyBorder="1" applyAlignment="1"/>
    <xf numFmtId="2" fontId="2" fillId="0" borderId="4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41" fontId="2" fillId="0" borderId="5" xfId="1" applyNumberFormat="1" applyFont="1" applyBorder="1"/>
    <xf numFmtId="0" fontId="2" fillId="0" borderId="4" xfId="1" applyFont="1" applyBorder="1" applyAlignment="1"/>
    <xf numFmtId="0" fontId="2" fillId="0" borderId="0" xfId="1" applyFont="1" applyAlignment="1"/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Border="1" applyAlignment="1"/>
    <xf numFmtId="0" fontId="2" fillId="0" borderId="0" xfId="1" applyFont="1" applyAlignment="1"/>
    <xf numFmtId="43" fontId="4" fillId="0" borderId="8" xfId="1" applyNumberFormat="1" applyFont="1" applyBorder="1"/>
    <xf numFmtId="43" fontId="4" fillId="0" borderId="6" xfId="1" applyNumberFormat="1" applyFont="1" applyBorder="1" applyAlignment="1"/>
    <xf numFmtId="2" fontId="4" fillId="0" borderId="4" xfId="1" applyNumberFormat="1" applyFont="1" applyBorder="1" applyAlignment="1">
      <alignment horizontal="center"/>
    </xf>
    <xf numFmtId="2" fontId="4" fillId="0" borderId="9" xfId="1" applyNumberFormat="1" applyFont="1" applyBorder="1" applyAlignment="1">
      <alignment horizontal="center"/>
    </xf>
    <xf numFmtId="2" fontId="4" fillId="0" borderId="5" xfId="1" applyNumberFormat="1" applyFont="1" applyBorder="1" applyAlignment="1">
      <alignment horizontal="center"/>
    </xf>
    <xf numFmtId="187" fontId="4" fillId="0" borderId="5" xfId="1" applyNumberFormat="1" applyFont="1" applyBorder="1"/>
    <xf numFmtId="0" fontId="2" fillId="0" borderId="1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4"/>
  <sheetViews>
    <sheetView showGridLines="0" tabSelected="1" workbookViewId="0">
      <selection activeCell="N15" sqref="N15"/>
    </sheetView>
  </sheetViews>
  <sheetFormatPr defaultRowHeight="21"/>
  <cols>
    <col min="1" max="1" width="1.375" style="1" customWidth="1"/>
    <col min="2" max="2" width="5.125" style="1" customWidth="1"/>
    <col min="3" max="3" width="3.5" style="1" customWidth="1"/>
    <col min="4" max="4" width="16.375" style="1" customWidth="1"/>
    <col min="5" max="9" width="6.75" style="1" bestFit="1" customWidth="1"/>
    <col min="10" max="13" width="5" style="1" customWidth="1"/>
    <col min="14" max="14" width="9" style="1" customWidth="1"/>
    <col min="15" max="15" width="3.5" style="1" customWidth="1"/>
    <col min="16" max="16" width="0.75" style="1" customWidth="1"/>
    <col min="17" max="17" width="23.375" style="1" customWidth="1"/>
    <col min="18" max="18" width="7.125" style="1" customWidth="1"/>
    <col min="19" max="16384" width="9" style="1"/>
  </cols>
  <sheetData>
    <row r="3" spans="1:17" s="5" customFormat="1" ht="23.25" customHeight="1">
      <c r="B3" s="5" t="s">
        <v>8</v>
      </c>
      <c r="C3" s="19">
        <v>1.2</v>
      </c>
      <c r="D3" s="5" t="s">
        <v>39</v>
      </c>
    </row>
    <row r="4" spans="1:17" s="17" customFormat="1" ht="17.25" customHeight="1">
      <c r="B4" s="17" t="s">
        <v>7</v>
      </c>
      <c r="C4" s="18">
        <v>1.2</v>
      </c>
      <c r="D4" s="17" t="s">
        <v>38</v>
      </c>
    </row>
    <row r="5" spans="1:17" s="1" customFormat="1" ht="7.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s="1" customFormat="1" ht="22.5" customHeight="1">
      <c r="A6" s="14" t="s">
        <v>37</v>
      </c>
      <c r="B6" s="61"/>
      <c r="C6" s="61"/>
      <c r="D6" s="60"/>
      <c r="E6" s="58" t="s">
        <v>36</v>
      </c>
      <c r="F6" s="59"/>
      <c r="G6" s="59"/>
      <c r="H6" s="59"/>
      <c r="I6" s="57"/>
      <c r="J6" s="59" t="s">
        <v>35</v>
      </c>
      <c r="K6" s="59"/>
      <c r="L6" s="59"/>
      <c r="M6" s="57"/>
      <c r="N6" s="58" t="s">
        <v>34</v>
      </c>
      <c r="O6" s="57"/>
      <c r="P6" s="15" t="s">
        <v>33</v>
      </c>
      <c r="Q6" s="14"/>
    </row>
    <row r="7" spans="1:17" s="1" customFormat="1" ht="18" customHeight="1">
      <c r="A7" s="54"/>
      <c r="B7" s="54"/>
      <c r="C7" s="54"/>
      <c r="D7" s="53"/>
      <c r="E7" s="9" t="s">
        <v>32</v>
      </c>
      <c r="F7" s="56"/>
      <c r="G7" s="56"/>
      <c r="H7" s="56"/>
      <c r="I7" s="8"/>
      <c r="J7" s="56" t="s">
        <v>31</v>
      </c>
      <c r="K7" s="56"/>
      <c r="L7" s="56"/>
      <c r="M7" s="8"/>
      <c r="N7" s="13" t="s">
        <v>30</v>
      </c>
      <c r="O7" s="12"/>
      <c r="P7" s="11"/>
      <c r="Q7" s="10"/>
    </row>
    <row r="8" spans="1:17" s="1" customFormat="1" ht="18.75" customHeight="1">
      <c r="A8" s="54"/>
      <c r="B8" s="54"/>
      <c r="C8" s="54"/>
      <c r="D8" s="53"/>
      <c r="E8" s="55">
        <v>2548</v>
      </c>
      <c r="F8" s="55">
        <v>2549</v>
      </c>
      <c r="G8" s="55">
        <v>2550</v>
      </c>
      <c r="H8" s="55">
        <v>2551</v>
      </c>
      <c r="I8" s="55">
        <v>2552</v>
      </c>
      <c r="J8" s="55">
        <v>2549</v>
      </c>
      <c r="K8" s="55">
        <v>2550</v>
      </c>
      <c r="L8" s="55">
        <v>2551</v>
      </c>
      <c r="M8" s="55">
        <v>2552</v>
      </c>
      <c r="N8" s="13" t="s">
        <v>29</v>
      </c>
      <c r="O8" s="12"/>
      <c r="P8" s="11"/>
      <c r="Q8" s="10"/>
    </row>
    <row r="9" spans="1:17" s="1" customFormat="1" ht="18.75" customHeight="1">
      <c r="A9" s="54"/>
      <c r="B9" s="54"/>
      <c r="C9" s="54"/>
      <c r="D9" s="53"/>
      <c r="E9" s="52" t="s">
        <v>28</v>
      </c>
      <c r="F9" s="52" t="s">
        <v>27</v>
      </c>
      <c r="G9" s="52" t="s">
        <v>26</v>
      </c>
      <c r="H9" s="52" t="s">
        <v>25</v>
      </c>
      <c r="I9" s="52" t="s">
        <v>24</v>
      </c>
      <c r="J9" s="52" t="s">
        <v>27</v>
      </c>
      <c r="K9" s="52" t="s">
        <v>26</v>
      </c>
      <c r="L9" s="52" t="s">
        <v>25</v>
      </c>
      <c r="M9" s="52" t="s">
        <v>24</v>
      </c>
      <c r="N9" s="13" t="s">
        <v>23</v>
      </c>
      <c r="O9" s="12"/>
      <c r="P9" s="11"/>
      <c r="Q9" s="10"/>
    </row>
    <row r="10" spans="1:17" s="1" customFormat="1" ht="17.25" customHeight="1">
      <c r="A10" s="51"/>
      <c r="B10" s="51"/>
      <c r="C10" s="51"/>
      <c r="D10" s="50"/>
      <c r="E10" s="49"/>
      <c r="F10" s="48"/>
      <c r="G10" s="47"/>
      <c r="H10" s="47"/>
      <c r="I10" s="47"/>
      <c r="J10" s="49"/>
      <c r="K10" s="48"/>
      <c r="L10" s="47"/>
      <c r="M10" s="47"/>
      <c r="N10" s="9" t="s">
        <v>22</v>
      </c>
      <c r="O10" s="8"/>
      <c r="P10" s="7"/>
      <c r="Q10" s="6"/>
    </row>
    <row r="11" spans="1:17" s="5" customFormat="1" ht="24" customHeight="1">
      <c r="A11" s="22" t="s">
        <v>21</v>
      </c>
      <c r="B11" s="22"/>
      <c r="C11" s="22"/>
      <c r="D11" s="22"/>
      <c r="E11" s="46">
        <f>E12+E13+E14+E15+E16+E17+E18+E19</f>
        <v>471447</v>
      </c>
      <c r="F11" s="46">
        <v>468373</v>
      </c>
      <c r="G11" s="46">
        <v>465876</v>
      </c>
      <c r="H11" s="46">
        <v>463477</v>
      </c>
      <c r="I11" s="46">
        <v>462090</v>
      </c>
      <c r="J11" s="45">
        <f>(F11-E11)/E11*100</f>
        <v>-0.65203511741510711</v>
      </c>
      <c r="K11" s="44">
        <f>(G11-F11)/F11*100</f>
        <v>-0.53312210567218865</v>
      </c>
      <c r="L11" s="43">
        <f>(H11-G11)/G11*100</f>
        <v>-0.51494389064901391</v>
      </c>
      <c r="M11" s="43">
        <f>(I11-H11)/H11*100</f>
        <v>-0.29925972594109307</v>
      </c>
      <c r="N11" s="42">
        <f>I11/6538.59</f>
        <v>70.671199754075417</v>
      </c>
      <c r="O11" s="41"/>
      <c r="P11" s="22" t="s">
        <v>6</v>
      </c>
      <c r="Q11" s="22"/>
    </row>
    <row r="12" spans="1:17" s="1" customFormat="1" ht="24" customHeight="1">
      <c r="B12" s="1" t="s">
        <v>20</v>
      </c>
      <c r="E12" s="34">
        <v>123811</v>
      </c>
      <c r="F12" s="34">
        <v>123257</v>
      </c>
      <c r="G12" s="34">
        <v>122678</v>
      </c>
      <c r="H12" s="34">
        <v>122124</v>
      </c>
      <c r="I12" s="34">
        <v>121864</v>
      </c>
      <c r="J12" s="33">
        <f>(F12-E12)/E12*100</f>
        <v>-0.44745620340680553</v>
      </c>
      <c r="K12" s="32">
        <f>(G12-F12)/F12*100</f>
        <v>-0.46975019674338986</v>
      </c>
      <c r="L12" s="31">
        <f>(H12-G12)/G12*100</f>
        <v>-0.45158871191248634</v>
      </c>
      <c r="M12" s="31">
        <f>(I12-H12)/H12*100</f>
        <v>-0.21289836559562411</v>
      </c>
      <c r="N12" s="30">
        <f>I12/756.07</f>
        <v>161.1808430436335</v>
      </c>
      <c r="O12" s="29"/>
      <c r="Q12" s="1" t="s">
        <v>19</v>
      </c>
    </row>
    <row r="13" spans="1:17" s="1" customFormat="1" ht="24" customHeight="1">
      <c r="B13" s="1" t="s">
        <v>18</v>
      </c>
      <c r="C13" s="20"/>
      <c r="D13" s="21"/>
      <c r="E13" s="34">
        <v>51418</v>
      </c>
      <c r="F13" s="34">
        <v>51489</v>
      </c>
      <c r="G13" s="34">
        <v>51307</v>
      </c>
      <c r="H13" s="34">
        <v>51016</v>
      </c>
      <c r="I13" s="34">
        <v>50928</v>
      </c>
      <c r="J13" s="33">
        <f>(F13-E13)/E13*100</f>
        <v>0.13808393947644793</v>
      </c>
      <c r="K13" s="32">
        <f>(G13-F13)/F13*100</f>
        <v>-0.35347355745887471</v>
      </c>
      <c r="L13" s="31">
        <f>(H13-G13)/G13*100</f>
        <v>-0.56717406981503493</v>
      </c>
      <c r="M13" s="31">
        <f>(I13-H13)/H13*100</f>
        <v>-0.17249490355966754</v>
      </c>
      <c r="N13" s="30">
        <f>I13/631.48</f>
        <v>80.648634952809275</v>
      </c>
      <c r="O13" s="29"/>
      <c r="Q13" s="1" t="s">
        <v>10</v>
      </c>
    </row>
    <row r="14" spans="1:17" s="1" customFormat="1" ht="24" customHeight="1">
      <c r="B14" s="1" t="s">
        <v>17</v>
      </c>
      <c r="C14" s="4"/>
      <c r="D14" s="3"/>
      <c r="E14" s="34">
        <v>57940</v>
      </c>
      <c r="F14" s="34">
        <v>57204</v>
      </c>
      <c r="G14" s="34">
        <v>56923</v>
      </c>
      <c r="H14" s="34">
        <v>56673</v>
      </c>
      <c r="I14" s="34">
        <v>56565</v>
      </c>
      <c r="J14" s="33">
        <f>(F14-E14)/E14*100</f>
        <v>-1.2702795995857785</v>
      </c>
      <c r="K14" s="32">
        <f>(G14-F14)/F14*100</f>
        <v>-0.49122438990280398</v>
      </c>
      <c r="L14" s="31">
        <f>(H14-G14)/G14*100</f>
        <v>-0.43918978268889552</v>
      </c>
      <c r="M14" s="31">
        <f>(I14-H14)/H14*100</f>
        <v>-0.19056693663649357</v>
      </c>
      <c r="N14" s="30">
        <f>I14/1447.3</f>
        <v>39.083120292959308</v>
      </c>
      <c r="O14" s="29"/>
      <c r="Q14" s="1" t="s">
        <v>9</v>
      </c>
    </row>
    <row r="15" spans="1:17" s="1" customFormat="1" ht="24" customHeight="1">
      <c r="B15" s="1" t="s">
        <v>16</v>
      </c>
      <c r="C15" s="40"/>
      <c r="D15" s="39"/>
      <c r="E15" s="34">
        <v>80129</v>
      </c>
      <c r="F15" s="34">
        <v>79436</v>
      </c>
      <c r="G15" s="34">
        <v>78995</v>
      </c>
      <c r="H15" s="34">
        <v>78350</v>
      </c>
      <c r="I15" s="34">
        <v>78072</v>
      </c>
      <c r="J15" s="33">
        <f>(F15-E15)/E15*100</f>
        <v>-0.86485542063422727</v>
      </c>
      <c r="K15" s="32">
        <f>(G15-F15)/F15*100</f>
        <v>-0.55516390553401485</v>
      </c>
      <c r="L15" s="31">
        <f>(H15-G15)/G15*100</f>
        <v>-0.81650737388442307</v>
      </c>
      <c r="M15" s="31">
        <f>(I15-H15)/H15*100</f>
        <v>-0.35481812380344607</v>
      </c>
      <c r="N15" s="30">
        <f>I15/374.97</f>
        <v>208.20865669253538</v>
      </c>
      <c r="O15" s="29"/>
      <c r="Q15" s="1" t="s">
        <v>5</v>
      </c>
    </row>
    <row r="16" spans="1:17" s="1" customFormat="1" ht="24" customHeight="1">
      <c r="B16" s="38" t="s">
        <v>15</v>
      </c>
      <c r="C16" s="38"/>
      <c r="D16" s="37"/>
      <c r="E16" s="34">
        <v>37440</v>
      </c>
      <c r="F16" s="34">
        <v>37341</v>
      </c>
      <c r="G16" s="34">
        <v>37108</v>
      </c>
      <c r="H16" s="34">
        <v>37075</v>
      </c>
      <c r="I16" s="34">
        <v>36883</v>
      </c>
      <c r="J16" s="33">
        <f>(F16-E16)/E16*100</f>
        <v>-0.26442307692307693</v>
      </c>
      <c r="K16" s="32">
        <f>(G16-F16)/F16*100</f>
        <v>-0.62397900431161457</v>
      </c>
      <c r="L16" s="31">
        <f>(H16-G16)/G16*100</f>
        <v>-8.8929610865581543E-2</v>
      </c>
      <c r="M16" s="31">
        <f>(I16-H16)/H16*100</f>
        <v>-0.51786918408631155</v>
      </c>
      <c r="N16" s="30">
        <f>I16/265.66</f>
        <v>138.83535345930889</v>
      </c>
      <c r="O16" s="29"/>
      <c r="Q16" s="1" t="s">
        <v>4</v>
      </c>
    </row>
    <row r="17" spans="1:17" s="1" customFormat="1" ht="24" customHeight="1">
      <c r="B17" s="1" t="s">
        <v>14</v>
      </c>
      <c r="E17" s="34">
        <v>53687</v>
      </c>
      <c r="F17" s="34">
        <v>53214</v>
      </c>
      <c r="G17" s="34">
        <v>52760</v>
      </c>
      <c r="H17" s="34">
        <v>52390</v>
      </c>
      <c r="I17" s="34">
        <v>52077</v>
      </c>
      <c r="J17" s="33">
        <f>(F17-E17)/E17*100</f>
        <v>-0.88103265222493343</v>
      </c>
      <c r="K17" s="32">
        <f>(G17-F17)/F17*100</f>
        <v>-0.85315894313526519</v>
      </c>
      <c r="L17" s="31">
        <f>(H17-G17)/G17*100</f>
        <v>-0.70128885519332829</v>
      </c>
      <c r="M17" s="31">
        <f>(I17-H17)/H17*100</f>
        <v>-0.59744225997327727</v>
      </c>
      <c r="N17" s="30">
        <f>I17/1624.53</f>
        <v>32.056656386770328</v>
      </c>
      <c r="O17" s="29"/>
      <c r="Q17" s="1" t="s">
        <v>3</v>
      </c>
    </row>
    <row r="18" spans="1:17" s="1" customFormat="1" ht="24" customHeight="1">
      <c r="B18" s="38" t="s">
        <v>13</v>
      </c>
      <c r="C18" s="38"/>
      <c r="D18" s="37"/>
      <c r="E18" s="34">
        <v>47720</v>
      </c>
      <c r="F18" s="34">
        <v>47368</v>
      </c>
      <c r="G18" s="34">
        <v>47237</v>
      </c>
      <c r="H18" s="34">
        <v>47065</v>
      </c>
      <c r="I18" s="34">
        <v>47000</v>
      </c>
      <c r="J18" s="33">
        <f>(F18-E18)/E18*100</f>
        <v>-0.7376362112321877</v>
      </c>
      <c r="K18" s="32">
        <f>(G18-F18)/F18*100</f>
        <v>-0.27655801384901202</v>
      </c>
      <c r="L18" s="31">
        <f>(H18-G18)/G18*100</f>
        <v>-0.36412134555539094</v>
      </c>
      <c r="M18" s="31">
        <f>(I18-H18)/H18*100</f>
        <v>-0.13810687347285669</v>
      </c>
      <c r="N18" s="30">
        <f>I18/1216.97</f>
        <v>38.620508311626416</v>
      </c>
      <c r="O18" s="29"/>
      <c r="Q18" s="1" t="s">
        <v>2</v>
      </c>
    </row>
    <row r="19" spans="1:17" s="1" customFormat="1" ht="24" customHeight="1">
      <c r="B19" s="36" t="s">
        <v>12</v>
      </c>
      <c r="C19" s="36"/>
      <c r="D19" s="35"/>
      <c r="E19" s="34">
        <v>19302</v>
      </c>
      <c r="F19" s="34">
        <v>19064</v>
      </c>
      <c r="G19" s="34">
        <v>18868</v>
      </c>
      <c r="H19" s="34">
        <v>18784</v>
      </c>
      <c r="I19" s="34">
        <v>18701</v>
      </c>
      <c r="J19" s="33">
        <f>(F19-E19)/E19*100</f>
        <v>-1.2330328463371671</v>
      </c>
      <c r="K19" s="32">
        <f>(G19-F19)/F19*100</f>
        <v>-1.0281158203944607</v>
      </c>
      <c r="L19" s="31">
        <f>(H19-G19)/G19*100</f>
        <v>-0.44519821920712316</v>
      </c>
      <c r="M19" s="31">
        <f>(I19-H19)/H19*100</f>
        <v>-0.44186541737649065</v>
      </c>
      <c r="N19" s="30">
        <f>I19/221.61</f>
        <v>84.386986146834531</v>
      </c>
      <c r="O19" s="29"/>
      <c r="Q19" s="1" t="s">
        <v>1</v>
      </c>
    </row>
    <row r="20" spans="1:17" s="2" customFormat="1" ht="9" customHeight="1">
      <c r="A20" s="28"/>
      <c r="B20" s="28"/>
      <c r="C20" s="28"/>
      <c r="D20" s="27"/>
      <c r="E20" s="26"/>
      <c r="F20" s="25"/>
      <c r="G20" s="24"/>
      <c r="H20" s="26"/>
      <c r="I20" s="26"/>
      <c r="J20" s="26"/>
      <c r="K20" s="26"/>
      <c r="L20" s="25"/>
      <c r="M20" s="24"/>
      <c r="N20" s="23"/>
      <c r="O20" s="24"/>
      <c r="P20" s="23"/>
      <c r="Q20" s="23"/>
    </row>
    <row r="21" spans="1:17" s="2" customFormat="1" ht="2.25" hidden="1" customHeight="1">
      <c r="A21" s="23"/>
      <c r="B21" s="23"/>
      <c r="C21" s="23"/>
      <c r="D21" s="23"/>
      <c r="E21" s="25"/>
      <c r="F21" s="25"/>
      <c r="G21" s="24"/>
      <c r="H21" s="26"/>
      <c r="I21" s="26"/>
      <c r="J21" s="26"/>
      <c r="K21" s="26"/>
      <c r="L21" s="25"/>
      <c r="M21" s="24"/>
      <c r="N21" s="24"/>
      <c r="O21" s="23"/>
      <c r="P21" s="23"/>
      <c r="Q21" s="23"/>
    </row>
    <row r="22" spans="1:17" s="2" customFormat="1" ht="3" hidden="1" customHeight="1"/>
    <row r="23" spans="1:17" s="2" customFormat="1" ht="20.25" customHeight="1">
      <c r="A23" s="2" t="s">
        <v>0</v>
      </c>
    </row>
    <row r="24" spans="1:17" s="2" customFormat="1" ht="20.25" customHeight="1">
      <c r="B24" s="2" t="s">
        <v>11</v>
      </c>
    </row>
  </sheetData>
  <mergeCells count="15">
    <mergeCell ref="J6:M6"/>
    <mergeCell ref="J7:M7"/>
    <mergeCell ref="N10:O10"/>
    <mergeCell ref="N6:O6"/>
    <mergeCell ref="N7:O7"/>
    <mergeCell ref="N8:O8"/>
    <mergeCell ref="N9:O9"/>
    <mergeCell ref="A20:D20"/>
    <mergeCell ref="A11:D11"/>
    <mergeCell ref="B19:D19"/>
    <mergeCell ref="P11:Q11"/>
    <mergeCell ref="A6:D10"/>
    <mergeCell ref="P6:Q10"/>
    <mergeCell ref="E6:I6"/>
    <mergeCell ref="E7:I7"/>
  </mergeCells>
  <pageMargins left="0.9055118110236221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2011-02-10T02:51:25Z</dcterms:modified>
</cp:coreProperties>
</file>