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6.3" sheetId="1" r:id="rId1"/>
    <sheet name="T-16.3 (ต่อ)" sheetId="2" r:id="rId2"/>
  </sheets>
  <calcPr calcId="125725"/>
</workbook>
</file>

<file path=xl/calcChain.xml><?xml version="1.0" encoding="utf-8"?>
<calcChain xmlns="http://schemas.openxmlformats.org/spreadsheetml/2006/main">
  <c r="E11" i="2"/>
  <c r="F11"/>
  <c r="G11"/>
  <c r="H11"/>
  <c r="I11"/>
  <c r="J11"/>
  <c r="K11"/>
  <c r="L11"/>
  <c r="M11"/>
  <c r="E15"/>
  <c r="F15"/>
  <c r="G15"/>
  <c r="H15"/>
  <c r="I15"/>
  <c r="J15"/>
  <c r="K15"/>
  <c r="L15"/>
  <c r="M15"/>
  <c r="E19"/>
  <c r="F19"/>
  <c r="G19"/>
  <c r="H19"/>
  <c r="I19"/>
  <c r="J19"/>
  <c r="K19"/>
  <c r="L19"/>
  <c r="M19"/>
  <c r="E25"/>
  <c r="F25"/>
  <c r="G25"/>
  <c r="H25"/>
  <c r="I25"/>
  <c r="J25"/>
  <c r="K25"/>
  <c r="L25"/>
  <c r="M25"/>
  <c r="E28"/>
  <c r="F28"/>
  <c r="G28"/>
  <c r="H28"/>
  <c r="I28"/>
  <c r="J28"/>
  <c r="K28"/>
  <c r="L28"/>
  <c r="M28"/>
  <c r="E12" i="1"/>
  <c r="F12"/>
  <c r="G12"/>
  <c r="G11" s="1"/>
  <c r="H12"/>
  <c r="I12"/>
  <c r="J12"/>
  <c r="K12"/>
  <c r="K11" s="1"/>
  <c r="L12"/>
  <c r="M12"/>
  <c r="E19"/>
  <c r="F19"/>
  <c r="F11" s="1"/>
  <c r="G19"/>
  <c r="H19"/>
  <c r="I19"/>
  <c r="J19"/>
  <c r="J11" s="1"/>
  <c r="K19"/>
  <c r="L19"/>
  <c r="M19"/>
  <c r="E22"/>
  <c r="E11" s="1"/>
  <c r="F22"/>
  <c r="G22"/>
  <c r="H22"/>
  <c r="I22"/>
  <c r="I11" s="1"/>
  <c r="J22"/>
  <c r="K22"/>
  <c r="L22"/>
  <c r="M22"/>
  <c r="M11" s="1"/>
  <c r="E26"/>
  <c r="F26"/>
  <c r="G26"/>
  <c r="H26"/>
  <c r="H11" s="1"/>
  <c r="I26"/>
  <c r="J26"/>
  <c r="K26"/>
  <c r="L26"/>
  <c r="L11" s="1"/>
  <c r="M26"/>
  <c r="E28"/>
  <c r="F28"/>
  <c r="G28"/>
  <c r="H28"/>
  <c r="I28"/>
  <c r="J28"/>
  <c r="K28"/>
  <c r="L28"/>
  <c r="M28"/>
</calcChain>
</file>

<file path=xl/sharedStrings.xml><?xml version="1.0" encoding="utf-8"?>
<sst xmlns="http://schemas.openxmlformats.org/spreadsheetml/2006/main" count="181" uniqueCount="124">
  <si>
    <t xml:space="preserve"> Source :   Phatthalung Provincial Local Office</t>
  </si>
  <si>
    <t xml:space="preserve">      ที่มา :  สำนักงานท้องถิ่นจังหวัดพัทลุง</t>
  </si>
  <si>
    <t>Phanom Wang SAO</t>
  </si>
  <si>
    <t>-</t>
  </si>
  <si>
    <t xml:space="preserve">     อบต. พนมวังก์</t>
  </si>
  <si>
    <t>Pan Tae SAO</t>
  </si>
  <si>
    <t xml:space="preserve">     อบต. ปันแต</t>
  </si>
  <si>
    <t>Chamuang SAO</t>
  </si>
  <si>
    <t xml:space="preserve">     อบต.ชะมวง</t>
  </si>
  <si>
    <t xml:space="preserve"> Khuan Khanun District</t>
  </si>
  <si>
    <t>อำเภอควนขนุน</t>
  </si>
  <si>
    <t>Khlong Yai SAO</t>
  </si>
  <si>
    <t xml:space="preserve">     อบต. คลองใหญ่</t>
  </si>
  <si>
    <t xml:space="preserve"> Tamot District</t>
  </si>
  <si>
    <t>อำเภอตะโหมด</t>
  </si>
  <si>
    <t>Han Pho SAO</t>
  </si>
  <si>
    <t xml:space="preserve">     อบต. หานโพธิ์</t>
  </si>
  <si>
    <t>Khuan Khanun SAO</t>
  </si>
  <si>
    <t xml:space="preserve">     อบต. ควนขนุน</t>
  </si>
  <si>
    <t>Khao chaison SAO</t>
  </si>
  <si>
    <t xml:space="preserve">     อบต. เขาชัยสน</t>
  </si>
  <si>
    <t xml:space="preserve"> Khao Chaison District</t>
  </si>
  <si>
    <t>อำเภอเขาชัยสน</t>
  </si>
  <si>
    <t>Somwang SAO</t>
  </si>
  <si>
    <t xml:space="preserve">     อบต. สมหวัง</t>
  </si>
  <si>
    <t>Khlong Chaloem SAO</t>
  </si>
  <si>
    <t xml:space="preserve">     อบต. คลองเฉลิม</t>
  </si>
  <si>
    <t xml:space="preserve"> Kong Ra District</t>
  </si>
  <si>
    <t>อำเภอกงหรา</t>
  </si>
  <si>
    <t>Tha Khae SAO</t>
  </si>
  <si>
    <t xml:space="preserve">     อบต. ท่าแค</t>
  </si>
  <si>
    <t>Lam Pam SAO</t>
  </si>
  <si>
    <t xml:space="preserve">     อบต. ลำปำ</t>
  </si>
  <si>
    <t>Khuan Maphraw SAO</t>
  </si>
  <si>
    <t xml:space="preserve">     อบต. ควนมะพร้าว</t>
  </si>
  <si>
    <t>Na Not SAO</t>
  </si>
  <si>
    <t xml:space="preserve">     อบต. นาโหนด</t>
  </si>
  <si>
    <t>Tamnan SAO</t>
  </si>
  <si>
    <t xml:space="preserve">     อบต. ตำนาน</t>
  </si>
  <si>
    <t>Chai Buri SAO</t>
  </si>
  <si>
    <t xml:space="preserve">     อบต. ชัยบุรี</t>
  </si>
  <si>
    <t xml:space="preserve"> Mueang Phatthalung District</t>
  </si>
  <si>
    <t>อำเภอเมืองพัทลุง</t>
  </si>
  <si>
    <t>Total</t>
  </si>
  <si>
    <t>รวมยอด</t>
  </si>
  <si>
    <t>expenditure</t>
  </si>
  <si>
    <t>investment</t>
  </si>
  <si>
    <t>Expenditure</t>
  </si>
  <si>
    <t>utilities</t>
  </si>
  <si>
    <t>Fees and fines</t>
  </si>
  <si>
    <t>duties</t>
  </si>
  <si>
    <t>Organization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</si>
  <si>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</si>
  <si>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</si>
  <si>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</si>
  <si>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</si>
  <si>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</si>
  <si>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</si>
  <si>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</si>
  <si>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</si>
  <si>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</si>
  <si>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</si>
  <si>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</si>
  <si>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</si>
  <si>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</si>
  <si>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</si>
  <si>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</si>
  <si>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</si>
  <si>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</si>
  <si>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</si>
  <si>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</si>
  <si>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 xml:space="preserve">District/Subdistrict </t>
  </si>
  <si>
    <t>รายจ่าย</t>
  </si>
  <si>
    <t>Revenue</t>
  </si>
  <si>
    <t xml:space="preserve"> </t>
  </si>
  <si>
    <t xml:space="preserve">รายได้ </t>
  </si>
  <si>
    <t>อำเภอ/องค์การบริหารส่วนตำบล</t>
  </si>
  <si>
    <t>ADMINISTRATION ORGANIZATION: FISCAL YEAR 2012</t>
  </si>
  <si>
    <t>ACTUAL REVENUE AND EXPENDITURE OF SUBDISTRICT ADMINISTRATION ORGANIZATION  BY TYPE, DISTRICT AND SUBDISTRICT</t>
  </si>
  <si>
    <t xml:space="preserve">TABLE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</si>
  <si>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2555</t>
  </si>
  <si>
    <t xml:space="preserve">ตาราง   </t>
  </si>
  <si>
    <t>Ko Tao SAO</t>
  </si>
  <si>
    <t xml:space="preserve">     อบต. เกาะเต่า</t>
  </si>
  <si>
    <t>Pa Phayom SAO</t>
  </si>
  <si>
    <t xml:space="preserve">     อบต. ป่าพะยอม</t>
  </si>
  <si>
    <t xml:space="preserve"> Pa Phayom District</t>
  </si>
  <si>
    <t>อำเภอป่าพะยอม</t>
  </si>
  <si>
    <t>Na Pa Kho SAO</t>
  </si>
  <si>
    <t xml:space="preserve">     อบต. นาปะขอ</t>
  </si>
  <si>
    <t>Khok Sak SAO</t>
  </si>
  <si>
    <t xml:space="preserve">     อบต. โคกสัก</t>
  </si>
  <si>
    <t xml:space="preserve"> Bang Kaeo District</t>
  </si>
  <si>
    <t>อำเภอบางแก้ว</t>
  </si>
  <si>
    <t>Khok Sai SAO</t>
  </si>
  <si>
    <t xml:space="preserve">     อบต. โคกทราย</t>
  </si>
  <si>
    <t>Nong Thong SAO</t>
  </si>
  <si>
    <t xml:space="preserve">     อบต. หนองธง</t>
  </si>
  <si>
    <t>Thung Nari SAO</t>
  </si>
  <si>
    <t xml:space="preserve">     อบต. ทุ่งนารี</t>
  </si>
  <si>
    <t>Wang Mai SAO</t>
  </si>
  <si>
    <t xml:space="preserve">     อบต. วังใหม่</t>
  </si>
  <si>
    <t>Pa Bon SAO</t>
  </si>
  <si>
    <t xml:space="preserve">     อบต. ป่าบอน</t>
  </si>
  <si>
    <t xml:space="preserve"> Pa Bon District</t>
  </si>
  <si>
    <t>อำเภอป่าบอน</t>
  </si>
  <si>
    <t>Ta phaen SAO</t>
  </si>
  <si>
    <t xml:space="preserve">     อบต. ตะแพน</t>
  </si>
  <si>
    <t>Khao Pu SAO</t>
  </si>
  <si>
    <t xml:space="preserve">     อบต. เขาปู่</t>
  </si>
  <si>
    <t>Khao ya SAO</t>
  </si>
  <si>
    <t xml:space="preserve">     อบต. เขาย่า</t>
  </si>
  <si>
    <t xml:space="preserve"> Si Banphot District</t>
  </si>
  <si>
    <t>อำเภอศรีบรรพต</t>
  </si>
  <si>
    <t>Ko Mak SAO</t>
  </si>
  <si>
    <t xml:space="preserve">     อบต. เกาะหมาก</t>
  </si>
  <si>
    <t>Falami SAO</t>
  </si>
  <si>
    <t xml:space="preserve">     อบต. ฝาละมี</t>
  </si>
  <si>
    <t>Don Pradu SAO</t>
  </si>
  <si>
    <t xml:space="preserve">     อบต. ดอนประดู่</t>
  </si>
  <si>
    <t xml:space="preserve"> Pak Phayun District</t>
  </si>
  <si>
    <t>อำเภอปากพะยูน</t>
  </si>
  <si>
    <t>ADMINISTRATION ORGANIZATION: FISCAL YEAR 2012  (Contd.)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</si>
  <si>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2555 (ต่อ)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</si>
</sst>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Border="1"/>
    <xf numFmtId="43" fontId="2" fillId="0" borderId="0" xfId="1" applyFont="1" applyBorder="1"/>
    <xf numFmtId="43" fontId="2" fillId="0" borderId="0" xfId="1" applyFont="1" applyBorder="1" applyAlignment="1">
      <alignment horizontal="right"/>
    </xf>
    <xf numFmtId="43" fontId="2" fillId="0" borderId="0" xfId="1" applyNumberFormat="1" applyFont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2" borderId="2" xfId="1" applyNumberFormat="1" applyFont="1" applyFill="1" applyBorder="1"/>
    <xf numFmtId="43" fontId="2" fillId="2" borderId="2" xfId="1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/>
    <xf numFmtId="0" fontId="4" fillId="0" borderId="0" xfId="0" applyFont="1"/>
    <xf numFmtId="43" fontId="4" fillId="2" borderId="2" xfId="1" applyNumberFormat="1" applyFont="1" applyFill="1" applyBorder="1"/>
    <xf numFmtId="0" fontId="4" fillId="2" borderId="0" xfId="0" applyFont="1" applyFill="1" applyBorder="1" applyAlignment="1">
      <alignment horizontal="left"/>
    </xf>
    <xf numFmtId="187" fontId="2" fillId="2" borderId="0" xfId="1" applyNumberFormat="1" applyFont="1" applyFill="1" applyBorder="1"/>
    <xf numFmtId="187" fontId="2" fillId="2" borderId="0" xfId="1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left"/>
    </xf>
    <xf numFmtId="43" fontId="2" fillId="0" borderId="2" xfId="1" applyNumberFormat="1" applyFont="1" applyBorder="1"/>
    <xf numFmtId="188" fontId="2" fillId="0" borderId="2" xfId="1" applyNumberFormat="1" applyFont="1" applyBorder="1" applyAlignment="1">
      <alignment horizontal="right"/>
    </xf>
    <xf numFmtId="0" fontId="2" fillId="0" borderId="3" xfId="0" applyFont="1" applyBorder="1"/>
    <xf numFmtId="43" fontId="2" fillId="0" borderId="2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3" fontId="2" fillId="0" borderId="2" xfId="1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0" borderId="2" xfId="1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43" fontId="4" fillId="0" borderId="2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43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89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89" fontId="7" fillId="0" borderId="0" xfId="0" applyNumberFormat="1" applyFont="1" applyAlignment="1">
      <alignment horizontal="left"/>
    </xf>
    <xf numFmtId="0" fontId="8" fillId="2" borderId="0" xfId="0" applyFont="1" applyFill="1"/>
    <xf numFmtId="0" fontId="2" fillId="2" borderId="6" xfId="0" applyFont="1" applyFill="1" applyBorder="1"/>
    <xf numFmtId="43" fontId="2" fillId="2" borderId="8" xfId="1" applyNumberFormat="1" applyFont="1" applyFill="1" applyBorder="1"/>
    <xf numFmtId="43" fontId="2" fillId="2" borderId="8" xfId="1" applyNumberFormat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0" xfId="0" applyFont="1" applyFill="1" applyBorder="1" applyAlignment="1"/>
    <xf numFmtId="0" fontId="4" fillId="0" borderId="0" xfId="0" applyFont="1" applyBorder="1"/>
    <xf numFmtId="0" fontId="2" fillId="2" borderId="0" xfId="0" applyFont="1" applyFill="1" applyBorder="1" applyAlignment="1">
      <alignment vertical="center"/>
    </xf>
    <xf numFmtId="0" fontId="9" fillId="0" borderId="0" xfId="0" applyFont="1"/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189" fontId="6" fillId="2" borderId="0" xfId="0" applyNumberFormat="1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189" fontId="7" fillId="2" borderId="0" xfId="0" applyNumberFormat="1" applyFont="1" applyFill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37</xdr:row>
      <xdr:rowOff>104775</xdr:rowOff>
    </xdr:from>
    <xdr:to>
      <xdr:col>15</xdr:col>
      <xdr:colOff>114300</xdr:colOff>
      <xdr:row>39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9677400"/>
          <a:ext cx="114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33</xdr:row>
      <xdr:rowOff>0</xdr:rowOff>
    </xdr:from>
    <xdr:to>
      <xdr:col>15</xdr:col>
      <xdr:colOff>114300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83058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topLeftCell="B3" zoomScaleNormal="100" workbookViewId="0">
      <selection activeCell="H27" sqref="H27"/>
    </sheetView>
  </sheetViews>
  <sheetFormatPr defaultRowHeight="18.75"/>
  <cols>
    <col min="1" max="1" width="2.42578125" style="1" customWidth="1"/>
    <col min="2" max="2" width="9.140625" style="1"/>
    <col min="3" max="3" width="6.140625" style="1" customWidth="1"/>
    <col min="4" max="4" width="4.7109375" style="1" customWidth="1"/>
    <col min="5" max="5" width="15" style="1" customWidth="1"/>
    <col min="6" max="6" width="13.28515625" style="1" customWidth="1"/>
    <col min="7" max="7" width="13" style="1" customWidth="1"/>
    <col min="8" max="9" width="12.7109375" style="1" customWidth="1"/>
    <col min="10" max="10" width="15.140625" style="1" customWidth="1"/>
    <col min="11" max="11" width="16.5703125" style="1" customWidth="1"/>
    <col min="12" max="12" width="16" style="1" customWidth="1"/>
    <col min="13" max="13" width="17.28515625" style="1" customWidth="1"/>
    <col min="14" max="14" width="1.5703125" style="1" customWidth="1"/>
    <col min="15" max="15" width="25.5703125" style="1" customWidth="1"/>
    <col min="16" max="16" width="8.140625" style="1" customWidth="1"/>
    <col min="17" max="16384" width="9.140625" style="1"/>
  </cols>
  <sheetData>
    <row r="1" spans="1:16" s="76" customFormat="1" ht="21">
      <c r="B1" s="77" t="s">
        <v>81</v>
      </c>
      <c r="C1" s="78">
        <v>16.3</v>
      </c>
      <c r="D1" s="77" t="s">
        <v>80</v>
      </c>
    </row>
    <row r="2" spans="1:16" s="73" customFormat="1" ht="19.5">
      <c r="B2" s="74" t="s">
        <v>79</v>
      </c>
      <c r="C2" s="75">
        <v>16.3</v>
      </c>
      <c r="D2" s="74" t="s">
        <v>78</v>
      </c>
    </row>
    <row r="3" spans="1:16" s="71" customFormat="1" ht="19.5">
      <c r="D3" s="72" t="s">
        <v>77</v>
      </c>
      <c r="E3" s="72"/>
      <c r="F3" s="72"/>
      <c r="G3" s="72"/>
    </row>
    <row r="4" spans="1:16" ht="6" customHeight="1"/>
    <row r="5" spans="1:16" ht="20.100000000000001" customHeight="1">
      <c r="A5" s="70" t="s">
        <v>76</v>
      </c>
      <c r="B5" s="69"/>
      <c r="C5" s="69"/>
      <c r="D5" s="68"/>
      <c r="E5" s="67" t="s">
        <v>75</v>
      </c>
      <c r="F5" s="66"/>
      <c r="G5" s="66"/>
      <c r="H5" s="66"/>
      <c r="I5" s="66"/>
      <c r="J5" s="65"/>
      <c r="K5" s="64" t="s">
        <v>72</v>
      </c>
      <c r="L5" s="63"/>
      <c r="M5" s="63"/>
      <c r="N5" s="62" t="s">
        <v>74</v>
      </c>
      <c r="O5" s="61"/>
    </row>
    <row r="6" spans="1:16" ht="18" customHeight="1">
      <c r="A6" s="51"/>
      <c r="B6" s="51"/>
      <c r="C6" s="51"/>
      <c r="D6" s="50"/>
      <c r="E6" s="60" t="s">
        <v>73</v>
      </c>
      <c r="F6" s="59"/>
      <c r="G6" s="59"/>
      <c r="H6" s="59"/>
      <c r="I6" s="59"/>
      <c r="J6" s="58"/>
      <c r="K6" s="57" t="s">
        <v>47</v>
      </c>
      <c r="L6" s="56"/>
      <c r="M6" s="55"/>
      <c r="N6" s="54"/>
      <c r="O6" s="33"/>
    </row>
    <row r="7" spans="1:16" ht="20.100000000000001" customHeight="1">
      <c r="A7" s="51"/>
      <c r="B7" s="51"/>
      <c r="C7" s="51"/>
      <c r="D7" s="50"/>
      <c r="E7" s="52"/>
      <c r="F7" s="52"/>
      <c r="G7" s="52"/>
      <c r="H7" s="52"/>
      <c r="I7" s="53"/>
      <c r="J7" s="52"/>
      <c r="K7" s="52"/>
      <c r="L7" s="52" t="s">
        <v>72</v>
      </c>
      <c r="M7" s="52" t="s">
        <v>72</v>
      </c>
      <c r="N7" s="48" t="s">
        <v>71</v>
      </c>
      <c r="O7" s="47"/>
      <c r="P7" s="37"/>
    </row>
    <row r="8" spans="1:16" ht="20.100000000000001" customHeight="1">
      <c r="A8" s="51"/>
      <c r="B8" s="51"/>
      <c r="C8" s="51"/>
      <c r="D8" s="50"/>
      <c r="E8" s="49" t="s">
        <v>70</v>
      </c>
      <c r="F8" s="49" t="s">
        <v>69</v>
      </c>
      <c r="G8" s="49" t="s">
        <v>68</v>
      </c>
      <c r="H8" s="49" t="s">
        <v>67</v>
      </c>
      <c r="I8" s="49" t="s">
        <v>66</v>
      </c>
      <c r="J8" s="49" t="s">
        <v>65</v>
      </c>
      <c r="K8" s="49" t="s">
        <v>64</v>
      </c>
      <c r="L8" s="49" t="s">
        <v>63</v>
      </c>
      <c r="M8" s="49" t="s">
        <v>62</v>
      </c>
      <c r="N8" s="48" t="s">
        <v>61</v>
      </c>
      <c r="O8" s="47"/>
      <c r="P8" s="37"/>
    </row>
    <row r="9" spans="1:16" ht="18" customHeight="1">
      <c r="A9" s="51"/>
      <c r="B9" s="51"/>
      <c r="C9" s="51"/>
      <c r="D9" s="50"/>
      <c r="E9" s="49" t="s">
        <v>60</v>
      </c>
      <c r="F9" s="49" t="s">
        <v>59</v>
      </c>
      <c r="G9" s="49" t="s">
        <v>58</v>
      </c>
      <c r="H9" s="49" t="s">
        <v>57</v>
      </c>
      <c r="I9" s="49" t="s">
        <v>56</v>
      </c>
      <c r="J9" s="49" t="s">
        <v>55</v>
      </c>
      <c r="K9" s="49" t="s">
        <v>54</v>
      </c>
      <c r="L9" s="49" t="s">
        <v>53</v>
      </c>
      <c r="M9" s="49" t="s">
        <v>52</v>
      </c>
      <c r="N9" s="48" t="s">
        <v>51</v>
      </c>
      <c r="O9" s="47"/>
      <c r="P9" s="37"/>
    </row>
    <row r="10" spans="1:16" ht="18" customHeight="1">
      <c r="A10" s="46"/>
      <c r="B10" s="46"/>
      <c r="C10" s="46"/>
      <c r="D10" s="45"/>
      <c r="E10" s="44" t="s">
        <v>50</v>
      </c>
      <c r="F10" s="44" t="s">
        <v>49</v>
      </c>
      <c r="G10" s="44"/>
      <c r="H10" s="44" t="s">
        <v>48</v>
      </c>
      <c r="I10" s="44"/>
      <c r="J10" s="44"/>
      <c r="K10" s="44" t="s">
        <v>47</v>
      </c>
      <c r="L10" s="44" t="s">
        <v>46</v>
      </c>
      <c r="M10" s="44" t="s">
        <v>45</v>
      </c>
      <c r="N10" s="43"/>
      <c r="O10" s="42"/>
    </row>
    <row r="11" spans="1:16" ht="19.5" customHeight="1">
      <c r="A11" s="41"/>
      <c r="B11" s="40" t="s">
        <v>44</v>
      </c>
      <c r="C11" s="40"/>
      <c r="D11" s="39"/>
      <c r="E11" s="38">
        <f>E12+E19+E22+E26+'T-16.3'!E28+'T-16.3 (ต่อ)'!E11+'T-16.3 (ต่อ)'!E15+'T-16.3 (ต่อ)'!E19+'T-16.3 (ต่อ)'!E25+'T-16.3 (ต่อ)'!E28</f>
        <v>458495019.25</v>
      </c>
      <c r="F11" s="38">
        <f>F12+F19+F22+F26+'T-16.3'!F28+'T-16.3 (ต่อ)'!F11+'T-16.3 (ต่อ)'!F15+'T-16.3 (ต่อ)'!F19+'T-16.3 (ต่อ)'!F25+'T-16.3 (ต่อ)'!F28</f>
        <v>3443522.9699999997</v>
      </c>
      <c r="G11" s="38">
        <f>G12+G19+G22+G26+'T-16.3'!G28+'T-16.3 (ต่อ)'!G11+'T-16.3 (ต่อ)'!G15+'T-16.3 (ต่อ)'!G19+'T-16.3 (ต่อ)'!G25+'T-16.3 (ต่อ)'!G28</f>
        <v>6116243.6199999992</v>
      </c>
      <c r="H11" s="38">
        <f>H12+H19+H22+H26+'T-16.3'!H28+'T-16.3 (ต่อ)'!H11+'T-16.3 (ต่อ)'!H15+'T-16.3 (ต่อ)'!H19+'T-16.3 (ต่อ)'!H28</f>
        <v>9326946.5</v>
      </c>
      <c r="I11" s="38">
        <f>I12+I19+I22+I26+'T-16.3'!I28+'T-16.3 (ต่อ)'!I11+'T-16.3 (ต่อ)'!I15+'T-16.3 (ต่อ)'!I19+'T-16.3 (ต่อ)'!I25+'T-16.3 (ต่อ)'!I28</f>
        <v>3204495.2099999995</v>
      </c>
      <c r="J11" s="38">
        <f>J12+J19+J22+J26+'T-16.3'!J28+'T-16.3 (ต่อ)'!J11+'T-16.3 (ต่อ)'!J15+'T-16.3 (ต่อ)'!J19+'T-16.3 (ต่อ)'!J25+'T-16.3 (ต่อ)'!J28</f>
        <v>657987905.55000007</v>
      </c>
      <c r="K11" s="38">
        <f>K12+K19+K22+K26+'T-16.3'!K28+'T-16.3 (ต่อ)'!K11+'T-16.3 (ต่อ)'!K15+'T-16.3 (ต่อ)'!K19+'T-16.3 (ต่อ)'!K25+'T-16.3 (ต่อ)'!K28</f>
        <v>2290198251.7600002</v>
      </c>
      <c r="L11" s="38">
        <f>L12+L19+L22+L26+'T-16.3'!L28+'T-16.3 (ต่อ)'!L11+'T-16.3 (ต่อ)'!L15+'T-16.3 (ต่อ)'!L19+'T-16.3 (ต่อ)'!L25+'T-16.3 (ต่อ)'!L28</f>
        <v>4375509188.2799997</v>
      </c>
      <c r="M11" s="38">
        <f>M12+M19+M22+M26+'T-16.3'!M28+'T-16.3 (ต่อ)'!M11+'T-16.3 (ต่อ)'!M15+'T-16.3 (ต่อ)'!M19+'T-16.3 (ต่อ)'!M25+'T-16.3 (ต่อ)'!M28</f>
        <v>8922143168.1100006</v>
      </c>
      <c r="N11" s="37"/>
      <c r="O11" s="36" t="s">
        <v>43</v>
      </c>
    </row>
    <row r="12" spans="1:16" ht="19.5" customHeight="1">
      <c r="A12" s="31"/>
      <c r="B12" s="35" t="s">
        <v>42</v>
      </c>
      <c r="C12" s="31"/>
      <c r="D12" s="30"/>
      <c r="E12" s="34">
        <f>SUM(E13:E18)</f>
        <v>86684098.689999983</v>
      </c>
      <c r="F12" s="34">
        <f>SUM(F13:F18)</f>
        <v>485385.53</v>
      </c>
      <c r="G12" s="34">
        <f>SUM(G13:G18)</f>
        <v>1163047.73</v>
      </c>
      <c r="H12" s="34">
        <f>SUM(H13:H18)</f>
        <v>746855.86</v>
      </c>
      <c r="I12" s="34">
        <f>SUM(I13:I18)</f>
        <v>702774.77</v>
      </c>
      <c r="J12" s="34">
        <f>SUM(J13:J18)</f>
        <v>141478370.41000003</v>
      </c>
      <c r="K12" s="34">
        <f>SUM(K13:K18)</f>
        <v>465143017.30000001</v>
      </c>
      <c r="L12" s="34">
        <f>SUM(L13:L18)</f>
        <v>904002357.58000004</v>
      </c>
      <c r="M12" s="34">
        <f>SUM(M13:M18)</f>
        <v>1821146553.6700001</v>
      </c>
      <c r="N12" s="18" t="s">
        <v>41</v>
      </c>
      <c r="O12" s="33"/>
    </row>
    <row r="13" spans="1:16" ht="19.5" customHeight="1">
      <c r="A13" s="31"/>
      <c r="B13" s="28" t="s">
        <v>40</v>
      </c>
      <c r="C13" s="28"/>
      <c r="D13" s="30"/>
      <c r="E13" s="24">
        <v>14083447.82</v>
      </c>
      <c r="F13" s="24">
        <v>5991</v>
      </c>
      <c r="G13" s="24">
        <v>81496.929999999993</v>
      </c>
      <c r="H13" s="24">
        <v>746855.86</v>
      </c>
      <c r="I13" s="24">
        <v>173745.77</v>
      </c>
      <c r="J13" s="24">
        <v>28485281.390000001</v>
      </c>
      <c r="K13" s="32">
        <v>67189180.569999993</v>
      </c>
      <c r="L13" s="24">
        <v>133923179.14</v>
      </c>
      <c r="M13" s="24">
        <v>268073949.28</v>
      </c>
      <c r="N13" s="4"/>
      <c r="O13" s="28" t="s">
        <v>39</v>
      </c>
    </row>
    <row r="14" spans="1:16" ht="19.5" customHeight="1">
      <c r="A14" s="31"/>
      <c r="B14" s="28" t="s">
        <v>38</v>
      </c>
      <c r="C14" s="28"/>
      <c r="D14" s="30"/>
      <c r="E14" s="24">
        <v>14602447.289999999</v>
      </c>
      <c r="F14" s="24">
        <v>149622</v>
      </c>
      <c r="G14" s="24">
        <v>160272.79999999999</v>
      </c>
      <c r="H14" s="25" t="s">
        <v>3</v>
      </c>
      <c r="I14" s="24">
        <v>88800</v>
      </c>
      <c r="J14" s="24">
        <v>21493866.510000002</v>
      </c>
      <c r="K14" s="32">
        <v>83278621.549999997</v>
      </c>
      <c r="L14" s="24">
        <v>154308763.68000001</v>
      </c>
      <c r="M14" s="24">
        <v>314741767.06999999</v>
      </c>
      <c r="N14" s="4"/>
      <c r="O14" s="28" t="s">
        <v>37</v>
      </c>
    </row>
    <row r="15" spans="1:16" ht="19.5" customHeight="1">
      <c r="A15" s="31"/>
      <c r="B15" s="28" t="s">
        <v>36</v>
      </c>
      <c r="C15" s="28"/>
      <c r="D15" s="30"/>
      <c r="E15" s="24">
        <v>14526463.26</v>
      </c>
      <c r="F15" s="24">
        <v>134153.5</v>
      </c>
      <c r="G15" s="24">
        <v>259885.02</v>
      </c>
      <c r="H15" s="25" t="s">
        <v>3</v>
      </c>
      <c r="I15" s="24">
        <v>50000</v>
      </c>
      <c r="J15" s="24">
        <v>23990806</v>
      </c>
      <c r="K15" s="29">
        <v>93598109.090000004</v>
      </c>
      <c r="L15" s="24">
        <v>180276085.36000001</v>
      </c>
      <c r="M15" s="24">
        <v>364012237.13</v>
      </c>
      <c r="N15" s="4"/>
      <c r="O15" s="28" t="s">
        <v>35</v>
      </c>
    </row>
    <row r="16" spans="1:16" ht="19.5" customHeight="1">
      <c r="A16" s="4"/>
      <c r="B16" s="4" t="s">
        <v>34</v>
      </c>
      <c r="C16" s="4"/>
      <c r="D16" s="26"/>
      <c r="E16" s="24">
        <v>17567158.59</v>
      </c>
      <c r="F16" s="24">
        <v>174055</v>
      </c>
      <c r="G16" s="24">
        <v>276039.90999999997</v>
      </c>
      <c r="H16" s="25" t="s">
        <v>3</v>
      </c>
      <c r="I16" s="24">
        <v>165885</v>
      </c>
      <c r="J16" s="24">
        <v>30132487.399999999</v>
      </c>
      <c r="K16" s="24">
        <v>98701129.079999998</v>
      </c>
      <c r="L16" s="24">
        <v>195374460.16</v>
      </c>
      <c r="M16" s="24">
        <v>391762819.31999999</v>
      </c>
      <c r="N16" s="4"/>
      <c r="O16" s="4" t="s">
        <v>33</v>
      </c>
    </row>
    <row r="17" spans="1:15" ht="19.5" customHeight="1">
      <c r="A17" s="4"/>
      <c r="B17" s="4" t="s">
        <v>32</v>
      </c>
      <c r="C17" s="4"/>
      <c r="D17" s="26"/>
      <c r="E17" s="24">
        <v>11834740.43</v>
      </c>
      <c r="F17" s="24">
        <v>2242.0300000000002</v>
      </c>
      <c r="G17" s="27">
        <v>189696.44</v>
      </c>
      <c r="H17" s="25" t="s">
        <v>3</v>
      </c>
      <c r="I17" s="24">
        <v>163864</v>
      </c>
      <c r="J17" s="24">
        <v>15862286.109999999</v>
      </c>
      <c r="K17" s="24">
        <v>53581067.119999997</v>
      </c>
      <c r="L17" s="24">
        <v>106691386.23999999</v>
      </c>
      <c r="M17" s="24">
        <v>213618146.47999999</v>
      </c>
      <c r="N17" s="4"/>
      <c r="O17" s="4" t="s">
        <v>31</v>
      </c>
    </row>
    <row r="18" spans="1:15" ht="19.5" customHeight="1">
      <c r="A18" s="4"/>
      <c r="B18" s="4" t="s">
        <v>30</v>
      </c>
      <c r="C18" s="4"/>
      <c r="D18" s="26"/>
      <c r="E18" s="24">
        <v>14069841.300000001</v>
      </c>
      <c r="F18" s="24">
        <v>19322</v>
      </c>
      <c r="G18" s="24">
        <v>195656.63</v>
      </c>
      <c r="H18" s="25" t="s">
        <v>3</v>
      </c>
      <c r="I18" s="24">
        <v>60480</v>
      </c>
      <c r="J18" s="24">
        <v>21513643</v>
      </c>
      <c r="K18" s="24">
        <v>68794909.890000001</v>
      </c>
      <c r="L18" s="24">
        <v>133428483</v>
      </c>
      <c r="M18" s="24">
        <v>268937634.38999999</v>
      </c>
      <c r="N18" s="4"/>
      <c r="O18" s="4" t="s">
        <v>29</v>
      </c>
    </row>
    <row r="19" spans="1:15" s="8" customFormat="1" ht="19.5" customHeight="1">
      <c r="A19" s="20"/>
      <c r="B19" s="20" t="s">
        <v>28</v>
      </c>
      <c r="C19" s="20"/>
      <c r="D19" s="23"/>
      <c r="E19" s="19">
        <f>SUM(E20:E21)</f>
        <v>28726039.579999998</v>
      </c>
      <c r="F19" s="19">
        <f>SUM(F20:F21)</f>
        <v>103710</v>
      </c>
      <c r="G19" s="19">
        <f>SUM(G20:G21)</f>
        <v>803555.64</v>
      </c>
      <c r="H19" s="19">
        <f>SUM(H20:H21)</f>
        <v>94017</v>
      </c>
      <c r="I19" s="19">
        <f>SUM(I20:I21)</f>
        <v>403479.28</v>
      </c>
      <c r="J19" s="19">
        <f>SUM(J20:J21)</f>
        <v>44008547.609999999</v>
      </c>
      <c r="K19" s="19">
        <f>SUM(K20:K21)</f>
        <v>154130905.85999998</v>
      </c>
      <c r="L19" s="19">
        <f>SUM(L20:L21)</f>
        <v>296275773.41999996</v>
      </c>
      <c r="M19" s="19">
        <f>SUM(M20:M21)</f>
        <v>598544565.99000001</v>
      </c>
      <c r="N19" s="18" t="s">
        <v>27</v>
      </c>
      <c r="O19" s="16"/>
    </row>
    <row r="20" spans="1:15" s="8" customFormat="1" ht="19.5" customHeight="1">
      <c r="A20" s="15"/>
      <c r="B20" s="14" t="s">
        <v>26</v>
      </c>
      <c r="C20" s="14"/>
      <c r="D20" s="13"/>
      <c r="E20" s="11">
        <v>19021737.719999999</v>
      </c>
      <c r="F20" s="11">
        <v>97990</v>
      </c>
      <c r="G20" s="11">
        <v>390613.78</v>
      </c>
      <c r="H20" s="11">
        <v>94017</v>
      </c>
      <c r="I20" s="11">
        <v>173215</v>
      </c>
      <c r="J20" s="11">
        <v>39246691.609999999</v>
      </c>
      <c r="K20" s="11">
        <v>115982619.23999999</v>
      </c>
      <c r="L20" s="11">
        <v>223359638.47999999</v>
      </c>
      <c r="M20" s="11">
        <v>451022076.95999998</v>
      </c>
      <c r="N20" s="22"/>
      <c r="O20" s="9" t="s">
        <v>25</v>
      </c>
    </row>
    <row r="21" spans="1:15" s="8" customFormat="1" ht="19.5" customHeight="1">
      <c r="A21" s="15"/>
      <c r="B21" s="14" t="s">
        <v>24</v>
      </c>
      <c r="C21" s="14"/>
      <c r="D21" s="13"/>
      <c r="E21" s="11">
        <v>9704301.8599999994</v>
      </c>
      <c r="F21" s="11">
        <v>5720</v>
      </c>
      <c r="G21" s="11">
        <v>412941.86</v>
      </c>
      <c r="H21" s="12" t="s">
        <v>3</v>
      </c>
      <c r="I21" s="11">
        <v>230264.28</v>
      </c>
      <c r="J21" s="11">
        <v>4761856</v>
      </c>
      <c r="K21" s="11">
        <v>38148286.619999997</v>
      </c>
      <c r="L21" s="11">
        <v>72916134.939999998</v>
      </c>
      <c r="M21" s="11">
        <v>147522489.03</v>
      </c>
      <c r="N21" s="22"/>
      <c r="O21" s="9" t="s">
        <v>23</v>
      </c>
    </row>
    <row r="22" spans="1:15" s="8" customFormat="1" ht="19.5" customHeight="1">
      <c r="A22" s="15"/>
      <c r="B22" s="20" t="s">
        <v>22</v>
      </c>
      <c r="C22" s="15"/>
      <c r="D22" s="13"/>
      <c r="E22" s="19">
        <f>SUM(E23:E25)</f>
        <v>46187326.109999999</v>
      </c>
      <c r="F22" s="19">
        <f>SUM(F23:F25)</f>
        <v>277335</v>
      </c>
      <c r="G22" s="19">
        <f>SUM(G23:G25)</f>
        <v>1355255.9600000002</v>
      </c>
      <c r="H22" s="19">
        <f>SUM(H23:H25)</f>
        <v>1801062</v>
      </c>
      <c r="I22" s="19">
        <f>SUM(I23:I25)</f>
        <v>233675</v>
      </c>
      <c r="J22" s="19">
        <f>SUM(J23:J25)</f>
        <v>80576869.870000005</v>
      </c>
      <c r="K22" s="19">
        <f>SUM(K23:K25)</f>
        <v>270378405.56</v>
      </c>
      <c r="L22" s="19">
        <f>SUM(L23:L25)</f>
        <v>517510217.12</v>
      </c>
      <c r="M22" s="19">
        <f>SUM(M23:M25)</f>
        <v>1046643731.24</v>
      </c>
      <c r="N22" s="18" t="s">
        <v>21</v>
      </c>
      <c r="O22" s="9"/>
    </row>
    <row r="23" spans="1:15" s="8" customFormat="1" ht="19.5" customHeight="1">
      <c r="A23" s="15"/>
      <c r="B23" s="14" t="s">
        <v>20</v>
      </c>
      <c r="C23" s="14"/>
      <c r="D23" s="13"/>
      <c r="E23" s="11">
        <v>16521985.77</v>
      </c>
      <c r="F23" s="11">
        <v>220005</v>
      </c>
      <c r="G23" s="11">
        <v>1048932.6200000001</v>
      </c>
      <c r="H23" s="12">
        <v>136488</v>
      </c>
      <c r="I23" s="11">
        <v>80122</v>
      </c>
      <c r="J23" s="11">
        <v>29226891</v>
      </c>
      <c r="K23" s="11">
        <v>98061124.340000004</v>
      </c>
      <c r="L23" s="11">
        <v>187596752.68000001</v>
      </c>
      <c r="M23" s="11">
        <v>379456253.36000001</v>
      </c>
      <c r="N23" s="22"/>
      <c r="O23" s="9" t="s">
        <v>19</v>
      </c>
    </row>
    <row r="24" spans="1:15" s="8" customFormat="1" ht="19.5" customHeight="1">
      <c r="A24" s="15"/>
      <c r="B24" s="14" t="s">
        <v>18</v>
      </c>
      <c r="C24" s="14"/>
      <c r="D24" s="13"/>
      <c r="E24" s="11">
        <v>15150917.27</v>
      </c>
      <c r="F24" s="11">
        <v>54500</v>
      </c>
      <c r="G24" s="11">
        <v>234738.35</v>
      </c>
      <c r="H24" s="11">
        <v>615410</v>
      </c>
      <c r="I24" s="11">
        <v>87883</v>
      </c>
      <c r="J24" s="11">
        <v>25873992</v>
      </c>
      <c r="K24" s="11">
        <v>94631792.530000001</v>
      </c>
      <c r="L24" s="11">
        <v>181458811.06</v>
      </c>
      <c r="M24" s="11">
        <v>366820009.12</v>
      </c>
      <c r="N24" s="21"/>
      <c r="O24" s="14" t="s">
        <v>17</v>
      </c>
    </row>
    <row r="25" spans="1:15" s="8" customFormat="1" ht="19.5" customHeight="1">
      <c r="A25" s="15"/>
      <c r="B25" s="14" t="s">
        <v>16</v>
      </c>
      <c r="C25" s="14"/>
      <c r="D25" s="13"/>
      <c r="E25" s="11">
        <v>14514423.07</v>
      </c>
      <c r="F25" s="11">
        <v>2830</v>
      </c>
      <c r="G25" s="11">
        <v>71584.990000000005</v>
      </c>
      <c r="H25" s="11">
        <v>1049164</v>
      </c>
      <c r="I25" s="11">
        <v>65670</v>
      </c>
      <c r="J25" s="11">
        <v>25475986.870000001</v>
      </c>
      <c r="K25" s="11">
        <v>77685488.689999998</v>
      </c>
      <c r="L25" s="11">
        <v>148454653.38</v>
      </c>
      <c r="M25" s="11">
        <v>300367468.75999999</v>
      </c>
      <c r="N25" s="21"/>
      <c r="O25" s="14" t="s">
        <v>15</v>
      </c>
    </row>
    <row r="26" spans="1:15" s="8" customFormat="1" ht="19.5" customHeight="1">
      <c r="A26" s="15"/>
      <c r="B26" s="20" t="s">
        <v>14</v>
      </c>
      <c r="C26" s="15"/>
      <c r="D26" s="13"/>
      <c r="E26" s="19">
        <f>SUM(E27:E27)</f>
        <v>12440433.67</v>
      </c>
      <c r="F26" s="19">
        <f>SUM(F27:F27)</f>
        <v>179218.2</v>
      </c>
      <c r="G26" s="19">
        <f>SUM(G27:G27)</f>
        <v>347584.19</v>
      </c>
      <c r="H26" s="19">
        <f>SUM(H27:H27)</f>
        <v>332912</v>
      </c>
      <c r="I26" s="19">
        <f>SUM(I27:I27)</f>
        <v>41100</v>
      </c>
      <c r="J26" s="19">
        <f>SUM(J27:J27)</f>
        <v>16165565.4</v>
      </c>
      <c r="K26" s="19">
        <f>SUM(K27:K27)</f>
        <v>98409238.269999996</v>
      </c>
      <c r="L26" s="19">
        <f>SUM(L27:L27)</f>
        <v>174468348.97999999</v>
      </c>
      <c r="M26" s="19">
        <f>SUM(M27:M27)</f>
        <v>360111761.74000001</v>
      </c>
      <c r="N26" s="18" t="s">
        <v>13</v>
      </c>
      <c r="O26" s="15"/>
    </row>
    <row r="27" spans="1:15" s="8" customFormat="1" ht="19.5" customHeight="1">
      <c r="A27" s="16"/>
      <c r="B27" s="16" t="s">
        <v>12</v>
      </c>
      <c r="C27" s="16"/>
      <c r="D27" s="17"/>
      <c r="E27" s="11">
        <v>12440433.67</v>
      </c>
      <c r="F27" s="11">
        <v>179218.2</v>
      </c>
      <c r="G27" s="11">
        <v>347584.19</v>
      </c>
      <c r="H27" s="11">
        <v>332912</v>
      </c>
      <c r="I27" s="11">
        <v>41100</v>
      </c>
      <c r="J27" s="11">
        <v>16165565.4</v>
      </c>
      <c r="K27" s="11">
        <v>98409238.269999996</v>
      </c>
      <c r="L27" s="11">
        <v>174468348.97999999</v>
      </c>
      <c r="M27" s="11">
        <v>360111761.74000001</v>
      </c>
      <c r="N27" s="21"/>
      <c r="O27" s="14" t="s">
        <v>11</v>
      </c>
    </row>
    <row r="28" spans="1:15" s="8" customFormat="1" ht="19.5" customHeight="1">
      <c r="A28" s="15"/>
      <c r="B28" s="20" t="s">
        <v>10</v>
      </c>
      <c r="C28" s="15"/>
      <c r="D28" s="13"/>
      <c r="E28" s="19">
        <f>SUM(E29:E31)</f>
        <v>40187701.909999996</v>
      </c>
      <c r="F28" s="19">
        <f>SUM(F29:F31)</f>
        <v>766593</v>
      </c>
      <c r="G28" s="19">
        <f>SUM(G29:G31)</f>
        <v>379467.17</v>
      </c>
      <c r="H28" s="19">
        <f>SUM(H29:H31)</f>
        <v>1600643.25</v>
      </c>
      <c r="I28" s="19">
        <f>SUM(I29:I31)</f>
        <v>519835</v>
      </c>
      <c r="J28" s="19">
        <f>SUM(J29:J31)</f>
        <v>57514024.189999998</v>
      </c>
      <c r="K28" s="19">
        <f>SUM(K29:K31)</f>
        <v>216449779.04999998</v>
      </c>
      <c r="L28" s="19">
        <f>SUM(L29:L31)</f>
        <v>410951671.06</v>
      </c>
      <c r="M28" s="19">
        <f>SUM(M29:M31)</f>
        <v>832880165.63999999</v>
      </c>
      <c r="N28" s="18" t="s">
        <v>9</v>
      </c>
      <c r="O28" s="16"/>
    </row>
    <row r="29" spans="1:15" s="8" customFormat="1" ht="19.5" customHeight="1">
      <c r="A29" s="16"/>
      <c r="B29" s="16" t="s">
        <v>8</v>
      </c>
      <c r="C29" s="16"/>
      <c r="D29" s="17"/>
      <c r="E29" s="11">
        <v>15395165.43</v>
      </c>
      <c r="F29" s="11">
        <v>252946</v>
      </c>
      <c r="G29" s="11">
        <v>74552.59</v>
      </c>
      <c r="H29" s="12">
        <v>704936.25</v>
      </c>
      <c r="I29" s="11">
        <v>211700</v>
      </c>
      <c r="J29" s="11">
        <v>19797306.949999999</v>
      </c>
      <c r="K29" s="11">
        <v>75128631.079999998</v>
      </c>
      <c r="L29" s="11">
        <v>143259001.12</v>
      </c>
      <c r="M29" s="11">
        <v>290020012.75999999</v>
      </c>
      <c r="N29" s="16"/>
      <c r="O29" s="16" t="s">
        <v>7</v>
      </c>
    </row>
    <row r="30" spans="1:15" s="8" customFormat="1" ht="19.5" customHeight="1">
      <c r="A30" s="16"/>
      <c r="B30" s="16" t="s">
        <v>6</v>
      </c>
      <c r="C30" s="16"/>
      <c r="D30" s="17"/>
      <c r="E30" s="11">
        <v>11692876.9</v>
      </c>
      <c r="F30" s="11">
        <v>270357</v>
      </c>
      <c r="G30" s="11">
        <v>90357.26</v>
      </c>
      <c r="H30" s="12">
        <v>895707</v>
      </c>
      <c r="I30" s="11">
        <v>155585</v>
      </c>
      <c r="J30" s="11">
        <v>20178116.239999998</v>
      </c>
      <c r="K30" s="11">
        <v>75102662.629999995</v>
      </c>
      <c r="L30" s="11">
        <v>139060559.25999999</v>
      </c>
      <c r="M30" s="11">
        <v>283693501.51999998</v>
      </c>
      <c r="N30" s="16"/>
      <c r="O30" s="16" t="s">
        <v>5</v>
      </c>
    </row>
    <row r="31" spans="1:15" s="8" customFormat="1" ht="19.5" customHeight="1">
      <c r="A31" s="15"/>
      <c r="B31" s="14" t="s">
        <v>4</v>
      </c>
      <c r="C31" s="14"/>
      <c r="D31" s="13"/>
      <c r="E31" s="11">
        <v>13099659.58</v>
      </c>
      <c r="F31" s="11">
        <v>243290</v>
      </c>
      <c r="G31" s="11">
        <v>214557.32</v>
      </c>
      <c r="H31" s="12" t="s">
        <v>3</v>
      </c>
      <c r="I31" s="11">
        <v>152550</v>
      </c>
      <c r="J31" s="11">
        <v>17538601</v>
      </c>
      <c r="K31" s="11">
        <v>66218485.340000004</v>
      </c>
      <c r="L31" s="12">
        <v>128632110.68000001</v>
      </c>
      <c r="M31" s="11">
        <v>259166651.36000001</v>
      </c>
      <c r="N31" s="10"/>
      <c r="O31" s="9" t="s">
        <v>2</v>
      </c>
    </row>
    <row r="37" spans="1:15" ht="4.5" customHeight="1">
      <c r="A37" s="4"/>
      <c r="B37" s="4"/>
      <c r="C37" s="4"/>
      <c r="D37" s="4"/>
      <c r="E37" s="7"/>
      <c r="F37" s="5"/>
      <c r="G37" s="5"/>
      <c r="H37" s="6"/>
      <c r="I37" s="5"/>
      <c r="J37" s="5"/>
      <c r="K37" s="5"/>
      <c r="L37" s="5"/>
      <c r="M37" s="5"/>
      <c r="N37" s="4"/>
      <c r="O37" s="4"/>
    </row>
    <row r="38" spans="1:15" ht="21" customHeight="1">
      <c r="B38" s="3" t="s">
        <v>1</v>
      </c>
      <c r="C38" s="3"/>
      <c r="D38" s="3"/>
      <c r="E38" s="3"/>
    </row>
    <row r="39" spans="1:15" ht="18" customHeight="1">
      <c r="B39" s="3" t="s">
        <v>0</v>
      </c>
      <c r="C39" s="3"/>
      <c r="D39" s="3"/>
      <c r="E39" s="3"/>
      <c r="H39" s="2"/>
    </row>
    <row r="45" spans="1:15">
      <c r="K45" s="2"/>
    </row>
    <row r="47" spans="1:15">
      <c r="O47" s="2"/>
    </row>
  </sheetData>
  <mergeCells count="9">
    <mergeCell ref="B11:D11"/>
    <mergeCell ref="N8:O8"/>
    <mergeCell ref="N9:O9"/>
    <mergeCell ref="A5:D10"/>
    <mergeCell ref="K5:M5"/>
    <mergeCell ref="K6:M6"/>
    <mergeCell ref="N7:O7"/>
    <mergeCell ref="E6:J6"/>
    <mergeCell ref="E5:J5"/>
  </mergeCells>
  <printOptions horizontalCentered="1"/>
  <pageMargins left="0.31496062992125984" right="0.15748031496062992" top="0.98425196850393704" bottom="0.35433070866141736" header="0.51181102362204722" footer="0.51181102362204722"/>
  <pageSetup paperSize="9" scale="8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opLeftCell="A16" zoomScaleNormal="100" workbookViewId="0">
      <selection activeCell="H27" sqref="H27"/>
    </sheetView>
  </sheetViews>
  <sheetFormatPr defaultRowHeight="18.75"/>
  <cols>
    <col min="1" max="1" width="1.7109375" style="8" customWidth="1"/>
    <col min="2" max="2" width="9.85546875" style="8" customWidth="1"/>
    <col min="3" max="3" width="6.140625" style="8" customWidth="1"/>
    <col min="4" max="4" width="6.42578125" style="8" customWidth="1"/>
    <col min="5" max="5" width="14.140625" style="8" customWidth="1"/>
    <col min="6" max="6" width="14" style="8" customWidth="1"/>
    <col min="7" max="7" width="12.5703125" style="8" customWidth="1"/>
    <col min="8" max="8" width="13.5703125" style="8" customWidth="1"/>
    <col min="9" max="9" width="12.5703125" style="8" customWidth="1"/>
    <col min="10" max="10" width="14.28515625" style="8" customWidth="1"/>
    <col min="11" max="11" width="15.140625" style="8" customWidth="1"/>
    <col min="12" max="12" width="15.28515625" style="8" customWidth="1"/>
    <col min="13" max="13" width="16" style="8" customWidth="1"/>
    <col min="14" max="14" width="2.85546875" style="8" customWidth="1"/>
    <col min="15" max="15" width="22.5703125" style="8" customWidth="1"/>
    <col min="16" max="16" width="11.5703125" style="8" customWidth="1"/>
    <col min="17" max="16384" width="9.140625" style="8"/>
  </cols>
  <sheetData>
    <row r="1" spans="1:16" s="113" customFormat="1" ht="21">
      <c r="B1" s="114" t="s">
        <v>81</v>
      </c>
      <c r="C1" s="115">
        <v>16.3</v>
      </c>
      <c r="D1" s="114" t="s">
        <v>123</v>
      </c>
    </row>
    <row r="2" spans="1:16" s="110" customFormat="1" ht="19.5">
      <c r="B2" s="111" t="s">
        <v>79</v>
      </c>
      <c r="C2" s="112">
        <v>16.3</v>
      </c>
      <c r="D2" s="111" t="s">
        <v>78</v>
      </c>
    </row>
    <row r="3" spans="1:16" s="108" customFormat="1" ht="19.5">
      <c r="D3" s="109" t="s">
        <v>122</v>
      </c>
      <c r="E3" s="109"/>
      <c r="F3" s="109"/>
      <c r="G3" s="109"/>
    </row>
    <row r="4" spans="1:16" ht="6" customHeight="1"/>
    <row r="5" spans="1:16" ht="18.95" customHeight="1">
      <c r="A5" s="70" t="s">
        <v>76</v>
      </c>
      <c r="B5" s="69"/>
      <c r="C5" s="69"/>
      <c r="D5" s="68"/>
      <c r="E5" s="107" t="s">
        <v>75</v>
      </c>
      <c r="F5" s="70"/>
      <c r="G5" s="70"/>
      <c r="H5" s="70"/>
      <c r="I5" s="70"/>
      <c r="J5" s="106"/>
      <c r="K5" s="105" t="s">
        <v>72</v>
      </c>
      <c r="L5" s="104"/>
      <c r="M5" s="104"/>
      <c r="N5" s="103" t="s">
        <v>74</v>
      </c>
      <c r="O5" s="102"/>
    </row>
    <row r="6" spans="1:16" ht="18.95" customHeight="1">
      <c r="A6" s="51"/>
      <c r="B6" s="51"/>
      <c r="C6" s="51"/>
      <c r="D6" s="50"/>
      <c r="E6" s="101" t="s">
        <v>73</v>
      </c>
      <c r="F6" s="100"/>
      <c r="G6" s="100"/>
      <c r="H6" s="100"/>
      <c r="I6" s="100"/>
      <c r="J6" s="99"/>
      <c r="K6" s="98" t="s">
        <v>47</v>
      </c>
      <c r="L6" s="97"/>
      <c r="M6" s="96"/>
      <c r="N6" s="10"/>
      <c r="O6" s="9"/>
    </row>
    <row r="7" spans="1:16" ht="18.95" customHeight="1">
      <c r="A7" s="51"/>
      <c r="B7" s="51"/>
      <c r="C7" s="51"/>
      <c r="D7" s="50"/>
      <c r="E7" s="94"/>
      <c r="F7" s="94"/>
      <c r="G7" s="94"/>
      <c r="H7" s="94"/>
      <c r="I7" s="95"/>
      <c r="J7" s="94"/>
      <c r="K7" s="94"/>
      <c r="L7" s="94" t="s">
        <v>72</v>
      </c>
      <c r="M7" s="94" t="s">
        <v>72</v>
      </c>
      <c r="N7" s="92" t="s">
        <v>71</v>
      </c>
      <c r="O7" s="91"/>
      <c r="P7" s="86"/>
    </row>
    <row r="8" spans="1:16" ht="18.95" customHeight="1">
      <c r="A8" s="51"/>
      <c r="B8" s="51"/>
      <c r="C8" s="51"/>
      <c r="D8" s="50"/>
      <c r="E8" s="93" t="s">
        <v>70</v>
      </c>
      <c r="F8" s="93" t="s">
        <v>69</v>
      </c>
      <c r="G8" s="93" t="s">
        <v>68</v>
      </c>
      <c r="H8" s="93" t="s">
        <v>67</v>
      </c>
      <c r="I8" s="93" t="s">
        <v>66</v>
      </c>
      <c r="J8" s="93" t="s">
        <v>65</v>
      </c>
      <c r="K8" s="93" t="s">
        <v>64</v>
      </c>
      <c r="L8" s="93" t="s">
        <v>63</v>
      </c>
      <c r="M8" s="93" t="s">
        <v>62</v>
      </c>
      <c r="N8" s="92" t="s">
        <v>61</v>
      </c>
      <c r="O8" s="91"/>
      <c r="P8" s="86"/>
    </row>
    <row r="9" spans="1:16" ht="18.95" customHeight="1">
      <c r="A9" s="51"/>
      <c r="B9" s="51"/>
      <c r="C9" s="51"/>
      <c r="D9" s="50"/>
      <c r="E9" s="93" t="s">
        <v>60</v>
      </c>
      <c r="F9" s="93" t="s">
        <v>59</v>
      </c>
      <c r="G9" s="93" t="s">
        <v>58</v>
      </c>
      <c r="H9" s="93" t="s">
        <v>57</v>
      </c>
      <c r="I9" s="93" t="s">
        <v>56</v>
      </c>
      <c r="J9" s="93" t="s">
        <v>55</v>
      </c>
      <c r="K9" s="93" t="s">
        <v>54</v>
      </c>
      <c r="L9" s="93" t="s">
        <v>53</v>
      </c>
      <c r="M9" s="93" t="s">
        <v>52</v>
      </c>
      <c r="N9" s="92" t="s">
        <v>51</v>
      </c>
      <c r="O9" s="91"/>
      <c r="P9" s="86"/>
    </row>
    <row r="10" spans="1:16" ht="18.95" customHeight="1">
      <c r="A10" s="46"/>
      <c r="B10" s="46"/>
      <c r="C10" s="46"/>
      <c r="D10" s="45"/>
      <c r="E10" s="90" t="s">
        <v>50</v>
      </c>
      <c r="F10" s="90" t="s">
        <v>49</v>
      </c>
      <c r="G10" s="90"/>
      <c r="H10" s="90" t="s">
        <v>48</v>
      </c>
      <c r="I10" s="90"/>
      <c r="J10" s="90"/>
      <c r="K10" s="90" t="s">
        <v>47</v>
      </c>
      <c r="L10" s="90" t="s">
        <v>46</v>
      </c>
      <c r="M10" s="90" t="s">
        <v>45</v>
      </c>
      <c r="N10" s="89"/>
      <c r="O10" s="88"/>
    </row>
    <row r="11" spans="1:16" ht="18.95" customHeight="1">
      <c r="A11" s="15"/>
      <c r="B11" s="20" t="s">
        <v>121</v>
      </c>
      <c r="C11" s="15"/>
      <c r="D11" s="13"/>
      <c r="E11" s="19">
        <f>SUM(E12:E14)</f>
        <v>73882403.590000004</v>
      </c>
      <c r="F11" s="19">
        <f>SUM(F12:F14)</f>
        <v>80111</v>
      </c>
      <c r="G11" s="19">
        <f>SUM(G12:G14)</f>
        <v>500339.99</v>
      </c>
      <c r="H11" s="19">
        <f>SUM(H12:H14)</f>
        <v>1965713</v>
      </c>
      <c r="I11" s="19">
        <f>SUM(I12:I14)</f>
        <v>454588</v>
      </c>
      <c r="J11" s="19">
        <f>SUM(J12:J14)</f>
        <v>77044922.629999995</v>
      </c>
      <c r="K11" s="19">
        <f>SUM(K12:K14)</f>
        <v>286687528.55000001</v>
      </c>
      <c r="L11" s="19">
        <f>SUM(L12:L14)</f>
        <v>552958548.63999999</v>
      </c>
      <c r="M11" s="19">
        <f>SUM(M12:M14)</f>
        <v>1116125351.51</v>
      </c>
      <c r="N11" s="18" t="s">
        <v>120</v>
      </c>
      <c r="O11" s="15"/>
    </row>
    <row r="12" spans="1:16" ht="18.95" customHeight="1">
      <c r="A12" s="16"/>
      <c r="B12" s="16" t="s">
        <v>119</v>
      </c>
      <c r="C12" s="16"/>
      <c r="D12" s="17"/>
      <c r="E12" s="11">
        <v>12756308.15</v>
      </c>
      <c r="F12" s="11">
        <v>19838</v>
      </c>
      <c r="G12" s="12">
        <v>141848.53</v>
      </c>
      <c r="H12" s="12">
        <v>719073</v>
      </c>
      <c r="I12" s="11">
        <v>46140</v>
      </c>
      <c r="J12" s="11">
        <v>21979418</v>
      </c>
      <c r="K12" s="11">
        <v>71577974.819999993</v>
      </c>
      <c r="L12" s="11">
        <v>134533607.18000001</v>
      </c>
      <c r="M12" s="11">
        <v>273378385.58999997</v>
      </c>
      <c r="N12" s="16"/>
      <c r="O12" s="16" t="s">
        <v>118</v>
      </c>
    </row>
    <row r="13" spans="1:16" ht="18.95" customHeight="1">
      <c r="A13" s="16"/>
      <c r="B13" s="16" t="s">
        <v>117</v>
      </c>
      <c r="C13" s="16"/>
      <c r="D13" s="17"/>
      <c r="E13" s="11">
        <v>16890247.050000001</v>
      </c>
      <c r="F13" s="11">
        <v>36048</v>
      </c>
      <c r="G13" s="11">
        <v>224400</v>
      </c>
      <c r="H13" s="12">
        <v>1246640</v>
      </c>
      <c r="I13" s="11">
        <v>56030</v>
      </c>
      <c r="J13" s="11">
        <v>32727007.629999999</v>
      </c>
      <c r="K13" s="11">
        <v>84585157.5</v>
      </c>
      <c r="L13" s="11">
        <v>162846315</v>
      </c>
      <c r="M13" s="11">
        <v>328854630</v>
      </c>
      <c r="N13" s="16"/>
      <c r="O13" s="16" t="s">
        <v>116</v>
      </c>
    </row>
    <row r="14" spans="1:16" ht="18.95" customHeight="1">
      <c r="A14" s="16"/>
      <c r="B14" s="16" t="s">
        <v>115</v>
      </c>
      <c r="C14" s="16"/>
      <c r="D14" s="17"/>
      <c r="E14" s="11">
        <v>44235848.390000001</v>
      </c>
      <c r="F14" s="11">
        <v>24225</v>
      </c>
      <c r="G14" s="11">
        <v>134091.46</v>
      </c>
      <c r="H14" s="12" t="s">
        <v>3</v>
      </c>
      <c r="I14" s="11">
        <v>352418</v>
      </c>
      <c r="J14" s="11">
        <v>22338497</v>
      </c>
      <c r="K14" s="11">
        <v>130524396.23</v>
      </c>
      <c r="L14" s="11">
        <v>255578626.46000001</v>
      </c>
      <c r="M14" s="11">
        <v>513892335.92000002</v>
      </c>
      <c r="N14" s="16"/>
      <c r="O14" s="16" t="s">
        <v>114</v>
      </c>
    </row>
    <row r="15" spans="1:16" ht="18.95" customHeight="1">
      <c r="A15" s="15"/>
      <c r="B15" s="20" t="s">
        <v>113</v>
      </c>
      <c r="C15" s="15"/>
      <c r="D15" s="13"/>
      <c r="E15" s="19">
        <f>SUM(E16:E18)</f>
        <v>34059642.530000001</v>
      </c>
      <c r="F15" s="19">
        <f>SUM(F16:F18)</f>
        <v>171657</v>
      </c>
      <c r="G15" s="19">
        <f>SUM(G16:G18)</f>
        <v>350665.44999999995</v>
      </c>
      <c r="H15" s="19">
        <f>SUM(H16:H18)</f>
        <v>1158021</v>
      </c>
      <c r="I15" s="19">
        <f>SUM(I16:I18)</f>
        <v>248786.15</v>
      </c>
      <c r="J15" s="19">
        <f>SUM(J16:J18)</f>
        <v>53131325.149999999</v>
      </c>
      <c r="K15" s="19">
        <f>SUM(K16:K18)</f>
        <v>201609117.70000002</v>
      </c>
      <c r="L15" s="19">
        <f>SUM(L16:L18)</f>
        <v>387746960.09999996</v>
      </c>
      <c r="M15" s="19">
        <f>SUM(M16:M18)</f>
        <v>783296791.05000007</v>
      </c>
      <c r="N15" s="18" t="s">
        <v>112</v>
      </c>
      <c r="O15" s="16"/>
    </row>
    <row r="16" spans="1:16" ht="18.95" customHeight="1">
      <c r="A16" s="16"/>
      <c r="B16" s="16" t="s">
        <v>111</v>
      </c>
      <c r="C16" s="16"/>
      <c r="D16" s="17"/>
      <c r="E16" s="11">
        <v>12206378.439999999</v>
      </c>
      <c r="F16" s="11">
        <v>92780</v>
      </c>
      <c r="G16" s="11">
        <v>180737.06</v>
      </c>
      <c r="H16" s="12">
        <v>1090091</v>
      </c>
      <c r="I16" s="11">
        <v>73250</v>
      </c>
      <c r="J16" s="11">
        <v>16569891.4</v>
      </c>
      <c r="K16" s="11">
        <v>78359531.810000002</v>
      </c>
      <c r="L16" s="11">
        <v>147033056.31999999</v>
      </c>
      <c r="M16" s="11">
        <v>298976349.49000001</v>
      </c>
      <c r="N16" s="16"/>
      <c r="O16" s="16" t="s">
        <v>110</v>
      </c>
    </row>
    <row r="17" spans="1:15" ht="18.95" customHeight="1">
      <c r="A17" s="16"/>
      <c r="B17" s="16" t="s">
        <v>109</v>
      </c>
      <c r="C17" s="16"/>
      <c r="D17" s="17"/>
      <c r="E17" s="11">
        <v>10809723.619999999</v>
      </c>
      <c r="F17" s="11">
        <v>76567</v>
      </c>
      <c r="G17" s="11">
        <v>95509.67</v>
      </c>
      <c r="H17" s="12">
        <v>67930</v>
      </c>
      <c r="I17" s="11">
        <v>89896.15</v>
      </c>
      <c r="J17" s="11">
        <v>24527916</v>
      </c>
      <c r="K17" s="11">
        <v>78771171.359999999</v>
      </c>
      <c r="L17" s="11">
        <v>152557262.72</v>
      </c>
      <c r="M17" s="11">
        <v>307607065.44</v>
      </c>
      <c r="N17" s="16"/>
      <c r="O17" s="16" t="s">
        <v>108</v>
      </c>
    </row>
    <row r="18" spans="1:15" ht="18.95" customHeight="1">
      <c r="A18" s="16"/>
      <c r="B18" s="16" t="s">
        <v>107</v>
      </c>
      <c r="C18" s="16"/>
      <c r="D18" s="17"/>
      <c r="E18" s="11">
        <v>11043540.470000001</v>
      </c>
      <c r="F18" s="11">
        <v>2310</v>
      </c>
      <c r="G18" s="11">
        <v>74418.720000000001</v>
      </c>
      <c r="H18" s="12" t="s">
        <v>3</v>
      </c>
      <c r="I18" s="11">
        <v>85640</v>
      </c>
      <c r="J18" s="11">
        <v>12033517.75</v>
      </c>
      <c r="K18" s="11">
        <v>44478414.530000001</v>
      </c>
      <c r="L18" s="11">
        <v>88156641.060000002</v>
      </c>
      <c r="M18" s="11">
        <v>176713376.12</v>
      </c>
      <c r="N18" s="16"/>
      <c r="O18" s="16" t="s">
        <v>106</v>
      </c>
    </row>
    <row r="19" spans="1:15" ht="18.95" customHeight="1">
      <c r="A19" s="15"/>
      <c r="B19" s="20" t="s">
        <v>105</v>
      </c>
      <c r="C19" s="15"/>
      <c r="D19" s="13"/>
      <c r="E19" s="19">
        <f>SUM(E20:E24)</f>
        <v>77025256.849999994</v>
      </c>
      <c r="F19" s="19">
        <f>SUM(F20:F24)</f>
        <v>741856.24</v>
      </c>
      <c r="G19" s="19">
        <f>SUM(G20:G24)</f>
        <v>624370.16999999993</v>
      </c>
      <c r="H19" s="19">
        <f>SUM(H20:H24)</f>
        <v>532697.39</v>
      </c>
      <c r="I19" s="19">
        <f>SUM(I20:I24)</f>
        <v>214148.15</v>
      </c>
      <c r="J19" s="19">
        <f>SUM(J20:J24)</f>
        <v>96877894.930000007</v>
      </c>
      <c r="K19" s="19">
        <f>SUM(K20:K24)</f>
        <v>327083159.81999999</v>
      </c>
      <c r="L19" s="19">
        <f>SUM(L20:L24)</f>
        <v>602363665.67999995</v>
      </c>
      <c r="M19" s="19">
        <f>SUM(M20:M24)</f>
        <v>1299239679.0699999</v>
      </c>
      <c r="N19" s="87" t="s">
        <v>104</v>
      </c>
      <c r="O19" s="16"/>
    </row>
    <row r="20" spans="1:15" ht="18.95" customHeight="1">
      <c r="A20" s="15"/>
      <c r="B20" s="14" t="s">
        <v>103</v>
      </c>
      <c r="C20" s="14"/>
      <c r="D20" s="13"/>
      <c r="E20" s="11">
        <v>15382897.15</v>
      </c>
      <c r="F20" s="11">
        <v>389051</v>
      </c>
      <c r="G20" s="11">
        <v>144648.01999999999</v>
      </c>
      <c r="H20" s="12" t="s">
        <v>3</v>
      </c>
      <c r="I20" s="11">
        <v>71042</v>
      </c>
      <c r="J20" s="11">
        <v>18820490</v>
      </c>
      <c r="K20" s="11">
        <v>67831729.540000007</v>
      </c>
      <c r="L20" s="11">
        <v>132303611.08</v>
      </c>
      <c r="M20" s="11">
        <v>266287146.16</v>
      </c>
      <c r="N20" s="10"/>
      <c r="O20" s="9" t="s">
        <v>102</v>
      </c>
    </row>
    <row r="21" spans="1:15" ht="18.95" customHeight="1">
      <c r="A21" s="15"/>
      <c r="B21" s="14" t="s">
        <v>101</v>
      </c>
      <c r="C21" s="14"/>
      <c r="D21" s="13"/>
      <c r="E21" s="11">
        <v>12185034.789999999</v>
      </c>
      <c r="F21" s="11">
        <v>82630.77</v>
      </c>
      <c r="G21" s="11">
        <v>254547.46</v>
      </c>
      <c r="H21" s="12">
        <v>420648</v>
      </c>
      <c r="I21" s="11">
        <v>31000</v>
      </c>
      <c r="J21" s="11">
        <v>15372078.93</v>
      </c>
      <c r="K21" s="11">
        <v>83623340.849999994</v>
      </c>
      <c r="L21" s="11">
        <v>152195881.69999999</v>
      </c>
      <c r="M21" s="11">
        <v>311917163.39999998</v>
      </c>
      <c r="N21" s="86"/>
      <c r="O21" s="9" t="s">
        <v>100</v>
      </c>
    </row>
    <row r="22" spans="1:15" ht="18.95" customHeight="1">
      <c r="A22" s="15"/>
      <c r="B22" s="14" t="s">
        <v>99</v>
      </c>
      <c r="C22" s="14"/>
      <c r="D22" s="13"/>
      <c r="E22" s="11">
        <v>15796481.529999999</v>
      </c>
      <c r="F22" s="11">
        <v>175406</v>
      </c>
      <c r="G22" s="12" t="s">
        <v>3</v>
      </c>
      <c r="H22" s="12">
        <v>112049.39</v>
      </c>
      <c r="I22" s="11">
        <v>20976</v>
      </c>
      <c r="J22" s="11">
        <v>24492066</v>
      </c>
      <c r="K22" s="11">
        <v>93402077.739999995</v>
      </c>
      <c r="L22" s="11">
        <v>175028353.47999999</v>
      </c>
      <c r="M22" s="11">
        <v>355944607.95999998</v>
      </c>
      <c r="N22" s="86"/>
      <c r="O22" s="9" t="s">
        <v>98</v>
      </c>
    </row>
    <row r="23" spans="1:15" ht="18.95" customHeight="1">
      <c r="A23" s="15"/>
      <c r="B23" s="14" t="s">
        <v>97</v>
      </c>
      <c r="C23" s="14"/>
      <c r="D23" s="13"/>
      <c r="E23" s="11">
        <v>17287562.710000001</v>
      </c>
      <c r="F23" s="11">
        <v>54048.47</v>
      </c>
      <c r="G23" s="11">
        <v>81209.919999999998</v>
      </c>
      <c r="H23" s="12" t="s">
        <v>3</v>
      </c>
      <c r="I23" s="11">
        <v>24750.15</v>
      </c>
      <c r="J23" s="11">
        <v>11400810</v>
      </c>
      <c r="K23" s="11">
        <v>61709756.270000003</v>
      </c>
      <c r="L23" s="11">
        <v>121820626.54000001</v>
      </c>
      <c r="M23" s="11">
        <v>244440696.08000001</v>
      </c>
      <c r="N23" s="16"/>
      <c r="O23" s="14" t="s">
        <v>96</v>
      </c>
    </row>
    <row r="24" spans="1:15" s="16" customFormat="1" ht="18.95" customHeight="1">
      <c r="A24" s="15"/>
      <c r="B24" s="14" t="s">
        <v>95</v>
      </c>
      <c r="C24" s="14"/>
      <c r="D24" s="13"/>
      <c r="E24" s="11">
        <v>16373280.67</v>
      </c>
      <c r="F24" s="11">
        <v>40720</v>
      </c>
      <c r="G24" s="11">
        <v>143964.76999999999</v>
      </c>
      <c r="H24" s="12" t="s">
        <v>3</v>
      </c>
      <c r="I24" s="11">
        <v>66380</v>
      </c>
      <c r="J24" s="11">
        <v>26792450</v>
      </c>
      <c r="K24" s="11">
        <v>20516255.420000002</v>
      </c>
      <c r="L24" s="11">
        <v>21015192.879999999</v>
      </c>
      <c r="M24" s="11">
        <v>120650065.47</v>
      </c>
      <c r="O24" s="14" t="s">
        <v>94</v>
      </c>
    </row>
    <row r="25" spans="1:15" s="16" customFormat="1" ht="18.95" customHeight="1">
      <c r="A25" s="20"/>
      <c r="B25" s="20" t="s">
        <v>93</v>
      </c>
      <c r="C25" s="20"/>
      <c r="D25" s="23"/>
      <c r="E25" s="19">
        <f>SUM(E26:E27)</f>
        <v>29389594.789999999</v>
      </c>
      <c r="F25" s="19">
        <f>SUM(F26:F27)</f>
        <v>274749</v>
      </c>
      <c r="G25" s="19">
        <f>SUM(G26:G27)</f>
        <v>228946.43</v>
      </c>
      <c r="H25" s="19">
        <f>SUM(H26:H27)</f>
        <v>716861</v>
      </c>
      <c r="I25" s="19">
        <f>SUM(I26:I27)</f>
        <v>97420</v>
      </c>
      <c r="J25" s="19">
        <f>SUM(J26:J27)</f>
        <v>45850693</v>
      </c>
      <c r="K25" s="19">
        <f>SUM(K26:K27)</f>
        <v>129662665.03999999</v>
      </c>
      <c r="L25" s="19">
        <f>SUM(L26:L27)</f>
        <v>252106868.07999998</v>
      </c>
      <c r="M25" s="19">
        <f>SUM(M26:M27)</f>
        <v>507822967.15999997</v>
      </c>
      <c r="N25" s="85" t="s">
        <v>92</v>
      </c>
    </row>
    <row r="26" spans="1:15" s="16" customFormat="1" ht="18.95" customHeight="1">
      <c r="B26" s="16" t="s">
        <v>91</v>
      </c>
      <c r="D26" s="17"/>
      <c r="E26" s="11">
        <v>13722959.800000001</v>
      </c>
      <c r="F26" s="11">
        <v>239189</v>
      </c>
      <c r="G26" s="11">
        <v>158436</v>
      </c>
      <c r="H26" s="12">
        <v>716861</v>
      </c>
      <c r="I26" s="11">
        <v>73600</v>
      </c>
      <c r="J26" s="11">
        <v>19897628</v>
      </c>
      <c r="K26" s="11">
        <v>64310410.259999998</v>
      </c>
      <c r="L26" s="11">
        <v>124945382.52</v>
      </c>
      <c r="M26" s="11">
        <v>251728484.03999999</v>
      </c>
      <c r="O26" s="16" t="s">
        <v>90</v>
      </c>
    </row>
    <row r="27" spans="1:15" s="16" customFormat="1" ht="18.95" customHeight="1">
      <c r="B27" s="16" t="s">
        <v>89</v>
      </c>
      <c r="D27" s="17"/>
      <c r="E27" s="11">
        <v>15666634.99</v>
      </c>
      <c r="F27" s="11">
        <v>35560</v>
      </c>
      <c r="G27" s="12">
        <v>70510.429999999993</v>
      </c>
      <c r="H27" s="12" t="s">
        <v>3</v>
      </c>
      <c r="I27" s="11">
        <v>23820</v>
      </c>
      <c r="J27" s="11">
        <v>25953065</v>
      </c>
      <c r="K27" s="11">
        <v>65352254.780000001</v>
      </c>
      <c r="L27" s="11">
        <v>127161485.56</v>
      </c>
      <c r="M27" s="11">
        <v>256094483.12</v>
      </c>
      <c r="O27" s="16" t="s">
        <v>88</v>
      </c>
    </row>
    <row r="28" spans="1:15" s="16" customFormat="1" ht="18.95" customHeight="1">
      <c r="A28" s="20"/>
      <c r="B28" s="20" t="s">
        <v>87</v>
      </c>
      <c r="C28" s="20"/>
      <c r="D28" s="23"/>
      <c r="E28" s="19">
        <f>SUM(E29:E30)</f>
        <v>29912521.530000001</v>
      </c>
      <c r="F28" s="19">
        <f>SUM(F29:F30)</f>
        <v>362908</v>
      </c>
      <c r="G28" s="19">
        <f>SUM(G29:G30)</f>
        <v>363010.89</v>
      </c>
      <c r="H28" s="19">
        <f>SUM(H29:H30)</f>
        <v>1095025</v>
      </c>
      <c r="I28" s="19">
        <f>SUM(I29:I30)</f>
        <v>288688.86</v>
      </c>
      <c r="J28" s="19">
        <f>SUM(J29:J30)</f>
        <v>45339692.359999999</v>
      </c>
      <c r="K28" s="19">
        <f>SUM(K29:K30)</f>
        <v>140644434.60999998</v>
      </c>
      <c r="L28" s="19">
        <f>SUM(L29:L30)</f>
        <v>277124777.62</v>
      </c>
      <c r="M28" s="19">
        <f>SUM(M29:M30)</f>
        <v>556331601.03999996</v>
      </c>
      <c r="N28" s="85" t="s">
        <v>86</v>
      </c>
      <c r="O28" s="15"/>
    </row>
    <row r="29" spans="1:15" ht="18.95" customHeight="1">
      <c r="A29" s="15"/>
      <c r="B29" s="84" t="s">
        <v>85</v>
      </c>
      <c r="C29" s="84"/>
      <c r="D29" s="13"/>
      <c r="E29" s="11">
        <v>12693268.380000001</v>
      </c>
      <c r="F29" s="11">
        <v>295538</v>
      </c>
      <c r="G29" s="11">
        <v>97070.76</v>
      </c>
      <c r="H29" s="12">
        <v>1095025</v>
      </c>
      <c r="I29" s="11">
        <v>78008.86</v>
      </c>
      <c r="J29" s="11">
        <v>15803610</v>
      </c>
      <c r="K29" s="11">
        <v>53009261.289999999</v>
      </c>
      <c r="L29" s="11">
        <v>103747298.58</v>
      </c>
      <c r="M29" s="11">
        <v>208630209.16</v>
      </c>
      <c r="N29" s="16"/>
      <c r="O29" s="16" t="s">
        <v>84</v>
      </c>
    </row>
    <row r="30" spans="1:15" ht="18.95" customHeight="1">
      <c r="A30" s="80"/>
      <c r="B30" s="80" t="s">
        <v>83</v>
      </c>
      <c r="C30" s="80"/>
      <c r="D30" s="83"/>
      <c r="E30" s="81">
        <v>17219253.149999999</v>
      </c>
      <c r="F30" s="81">
        <v>67370</v>
      </c>
      <c r="G30" s="81">
        <v>265940.13</v>
      </c>
      <c r="H30" s="82" t="s">
        <v>3</v>
      </c>
      <c r="I30" s="81">
        <v>210680</v>
      </c>
      <c r="J30" s="81">
        <v>29536082.359999999</v>
      </c>
      <c r="K30" s="81">
        <v>87635173.319999993</v>
      </c>
      <c r="L30" s="81">
        <v>173377479.03999999</v>
      </c>
      <c r="M30" s="81">
        <v>347701391.88</v>
      </c>
      <c r="N30" s="80"/>
      <c r="O30" s="80" t="s">
        <v>82</v>
      </c>
    </row>
    <row r="31" spans="1:15" s="16" customFormat="1" ht="3.75" customHeight="1">
      <c r="E31" s="21"/>
      <c r="F31" s="21"/>
      <c r="G31" s="21"/>
      <c r="H31" s="21"/>
      <c r="I31" s="21"/>
      <c r="J31" s="21"/>
      <c r="K31" s="21"/>
      <c r="L31" s="21"/>
      <c r="M31" s="21"/>
    </row>
    <row r="32" spans="1:15">
      <c r="C32" s="79"/>
      <c r="D32" s="79"/>
      <c r="F32" s="79" t="s">
        <v>1</v>
      </c>
      <c r="K32" s="79" t="s">
        <v>0</v>
      </c>
    </row>
    <row r="33" spans="3:5" ht="18" customHeight="1">
      <c r="C33" s="79"/>
      <c r="D33" s="79"/>
      <c r="E33" s="79"/>
    </row>
  </sheetData>
  <mergeCells count="8">
    <mergeCell ref="N7:O7"/>
    <mergeCell ref="N8:O8"/>
    <mergeCell ref="N9:O9"/>
    <mergeCell ref="A5:D10"/>
    <mergeCell ref="E5:J5"/>
    <mergeCell ref="K5:M5"/>
    <mergeCell ref="E6:J6"/>
    <mergeCell ref="K6:M6"/>
  </mergeCells>
  <printOptions horizontalCentered="1"/>
  <pageMargins left="0.35433070866141736" right="0.15748031496062992" top="0.62992125984251968" bottom="0.82677165354330717" header="0.51181102362204722" footer="0.5118110236220472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T-16.3</vt:lpstr>
      <vt:lpstr>T-16.3 (ต่อ)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2013-12-13T04:47:20Z</dcterms:created>
  <dcterms:modified xsi:type="dcterms:W3CDTF">2013-12-13T04:47:24Z</dcterms:modified>
</cp:coreProperties>
</file>