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6.3" sheetId="1" r:id="rId1"/>
    <sheet name="T-16.3 (ต่อ)" sheetId="2" r:id="rId2"/>
  </sheets>
  <calcPr calcId="125725"/>
</workbook>
</file>

<file path=xl/calcChain.xml><?xml version="1.0" encoding="utf-8"?>
<calcChain xmlns="http://schemas.openxmlformats.org/spreadsheetml/2006/main">
  <c r="M28" i="2"/>
  <c r="L28"/>
  <c r="K28"/>
  <c r="J28"/>
  <c r="I28"/>
  <c r="H28"/>
  <c r="G28"/>
  <c r="F28"/>
  <c r="E28"/>
  <c r="M25"/>
  <c r="L25"/>
  <c r="K25"/>
  <c r="J25"/>
  <c r="I25"/>
  <c r="G25"/>
  <c r="F25"/>
  <c r="E25"/>
  <c r="M19"/>
  <c r="L19"/>
  <c r="K19"/>
  <c r="J19"/>
  <c r="I19"/>
  <c r="H19"/>
  <c r="G19"/>
  <c r="F19"/>
  <c r="E19"/>
  <c r="M15"/>
  <c r="L15"/>
  <c r="K15"/>
  <c r="J15"/>
  <c r="I15"/>
  <c r="H15"/>
  <c r="G15"/>
  <c r="F15"/>
  <c r="E15"/>
  <c r="M11"/>
  <c r="L11"/>
  <c r="K11"/>
  <c r="J11"/>
  <c r="I11"/>
  <c r="H11"/>
  <c r="G11"/>
  <c r="F11"/>
  <c r="E11"/>
  <c r="M28" i="1"/>
  <c r="L28"/>
  <c r="K28"/>
  <c r="J28"/>
  <c r="I28"/>
  <c r="H28"/>
  <c r="G28"/>
  <c r="F28"/>
  <c r="E28"/>
  <c r="M26"/>
  <c r="L26"/>
  <c r="K26"/>
  <c r="J26"/>
  <c r="I26"/>
  <c r="H26"/>
  <c r="G26"/>
  <c r="F26"/>
  <c r="E26"/>
  <c r="M22"/>
  <c r="L22"/>
  <c r="K22"/>
  <c r="J22"/>
  <c r="I22"/>
  <c r="H22"/>
  <c r="G22"/>
  <c r="F22"/>
  <c r="E22"/>
  <c r="M19"/>
  <c r="L19"/>
  <c r="K19"/>
  <c r="K11" s="1"/>
  <c r="J19"/>
  <c r="I19"/>
  <c r="H19"/>
  <c r="G19"/>
  <c r="G11" s="1"/>
  <c r="F19"/>
  <c r="E19"/>
  <c r="M12"/>
  <c r="M11" s="1"/>
  <c r="L12"/>
  <c r="L11" s="1"/>
  <c r="K12"/>
  <c r="J12"/>
  <c r="I12"/>
  <c r="I11" s="1"/>
  <c r="H12"/>
  <c r="H11" s="1"/>
  <c r="G12"/>
  <c r="F12"/>
  <c r="E12"/>
  <c r="E11" s="1"/>
  <c r="J11"/>
  <c r="F11"/>
</calcChain>
</file>

<file path=xl/sharedStrings.xml><?xml version="1.0" encoding="utf-8"?>
<sst xmlns="http://schemas.openxmlformats.org/spreadsheetml/2006/main" count="184" uniqueCount="124">
  <si>
    <t xml:space="preserve">ตาราง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</si>
  <si>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2554</t>
  </si>
  <si>
    <t xml:space="preserve">TABLE </t>
  </si>
  <si>
    <t>ACTUAL REVENUE AND EXPENDITURE OF SUBDISTRICT ADMINISTRATION ORGANIZATION  BY TYPE, DISTRICT AND SUBDISTRICT</t>
  </si>
  <si>
    <t>ADMINISTRATION ORGANIZATION: FISCAL YEAR 2011</t>
  </si>
  <si>
    <t>อำเภอ/องค์การบริหารส่วนตำบล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</si>
  <si>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</si>
  <si>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</si>
  <si>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</si>
  <si>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</si>
  <si>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</si>
  <si>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District/Subdistrict 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</si>
  <si>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</si>
  <si>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</si>
  <si>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</si>
  <si>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</si>
  <si>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</si>
  <si>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</si>
  <si>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</si>
  <si>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</si>
  <si>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</si>
  <si>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</si>
  <si>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</si>
  <si>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</si>
  <si>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</si>
  <si>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</si>
  <si>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</si>
  <si>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</si>
  <si>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</si>
  <si>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</si>
  <si>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</si>
  <si>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Organization</t>
  </si>
  <si>
    <t>duties</t>
  </si>
  <si>
    <t>Fees and fines</t>
  </si>
  <si>
    <t>utilities</t>
  </si>
  <si>
    <t>investment</t>
  </si>
  <si>
    <t>expenditure</t>
  </si>
  <si>
    <t>ยอดรวม</t>
  </si>
  <si>
    <t>Total</t>
  </si>
  <si>
    <t>อำเภอเมืองพัทลุง</t>
  </si>
  <si>
    <t xml:space="preserve"> Mueang Phatthalung District</t>
  </si>
  <si>
    <t xml:space="preserve">     อบต. ชัยบุรี</t>
  </si>
  <si>
    <t>Chai Buri SAO</t>
  </si>
  <si>
    <t xml:space="preserve">     อบต. ตำนาน</t>
  </si>
  <si>
    <t>-</t>
  </si>
  <si>
    <t>Tamnan SAO</t>
  </si>
  <si>
    <t xml:space="preserve">     อบต. นาโหนด</t>
  </si>
  <si>
    <t>Na Not SAO</t>
  </si>
  <si>
    <t xml:space="preserve">     อบต. ควนมะพร้าว</t>
  </si>
  <si>
    <t>Khuan Maphra SAO</t>
  </si>
  <si>
    <t xml:space="preserve">     อบต. ลำปำ</t>
  </si>
  <si>
    <t>Lam Pam SAO</t>
  </si>
  <si>
    <t xml:space="preserve">     อบต. ท่าแค</t>
  </si>
  <si>
    <t>Tha Khae SAO</t>
  </si>
  <si>
    <t>อำเภอกงหรา</t>
  </si>
  <si>
    <t xml:space="preserve"> Kong Ra District</t>
  </si>
  <si>
    <t xml:space="preserve">     อบต. คลองเฉลิม</t>
  </si>
  <si>
    <t>Khlong Chaloem SAO</t>
  </si>
  <si>
    <t xml:space="preserve">     อบต. สมหวัง</t>
  </si>
  <si>
    <t>Somwang SAO</t>
  </si>
  <si>
    <t>อำเภอเขาชัยสน</t>
  </si>
  <si>
    <t xml:space="preserve"> Khao Chaison District</t>
  </si>
  <si>
    <t xml:space="preserve">     อบต. เขาชัยสน</t>
  </si>
  <si>
    <t>Khao chaison SAO</t>
  </si>
  <si>
    <t xml:space="preserve">     อบต. ควนขนุน</t>
  </si>
  <si>
    <t>Khuan Khanun SAO</t>
  </si>
  <si>
    <t xml:space="preserve">     อบต. หานโพธิ์</t>
  </si>
  <si>
    <t>Han Pho SAO</t>
  </si>
  <si>
    <t>อำเภอตะโหมด</t>
  </si>
  <si>
    <t xml:space="preserve"> Tamot District</t>
  </si>
  <si>
    <t xml:space="preserve">     อบต. คลองใหญ่</t>
  </si>
  <si>
    <t>Khlong Yai SAO</t>
  </si>
  <si>
    <t>อำเภอควนขนุน</t>
  </si>
  <si>
    <t xml:space="preserve"> Khuan Khanun District</t>
  </si>
  <si>
    <t xml:space="preserve">     อบต.ชะมวง</t>
  </si>
  <si>
    <t>Chamuang SAO</t>
  </si>
  <si>
    <t xml:space="preserve">     อบต. ปันแต</t>
  </si>
  <si>
    <t>Pan Tae SAO</t>
  </si>
  <si>
    <t xml:space="preserve">     อบต. พนมวังก์</t>
  </si>
  <si>
    <t>Phanom Wang SAO</t>
  </si>
  <si>
    <t xml:space="preserve">      ที่มา :  สำนักงานท้องถิ่นจังหวัดพัทลุง</t>
  </si>
  <si>
    <t xml:space="preserve"> Source :   Phatthalung Provincial Local Office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</si>
  <si>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2554 (ต่อ)</t>
  </si>
  <si>
    <t>ADMINISTRATION ORGANIZATION: FISCAL YEAR 2011  (Contd.)</t>
  </si>
  <si>
    <t>อำเภอปากพะยูน</t>
  </si>
  <si>
    <t xml:space="preserve"> Pak Phayun District</t>
  </si>
  <si>
    <t xml:space="preserve">     อบต. ดอนประดู่</t>
  </si>
  <si>
    <t>Don Pradu SAO</t>
  </si>
  <si>
    <t xml:space="preserve">     อบต. ฝาละมี</t>
  </si>
  <si>
    <t>Falami SAO</t>
  </si>
  <si>
    <t xml:space="preserve">     อบต. เกาะหมาก</t>
  </si>
  <si>
    <t>Ko Mak SAO</t>
  </si>
  <si>
    <t>อำเภอศรีบรรพต</t>
  </si>
  <si>
    <t xml:space="preserve"> Si Banphot District</t>
  </si>
  <si>
    <t xml:space="preserve">     อบต. เขาย่า</t>
  </si>
  <si>
    <t>Khao ya SAO</t>
  </si>
  <si>
    <t xml:space="preserve">     อบต. เขาปู่</t>
  </si>
  <si>
    <t>Khao Pu SAO</t>
  </si>
  <si>
    <t xml:space="preserve">     อบต. ตะแพน</t>
  </si>
  <si>
    <t>Ta phaen SAO</t>
  </si>
  <si>
    <t>อำเภอป่าบอน</t>
  </si>
  <si>
    <t xml:space="preserve"> Pa Bon District</t>
  </si>
  <si>
    <t xml:space="preserve">     อบต. ป่าบอน</t>
  </si>
  <si>
    <t>Pa Bon SAO</t>
  </si>
  <si>
    <t xml:space="preserve">     อบต. วังใหม่</t>
  </si>
  <si>
    <t>Wang Mai SAO</t>
  </si>
  <si>
    <t xml:space="preserve">     อบต. ทุ่งนารี</t>
  </si>
  <si>
    <t>Thung Nari SAO</t>
  </si>
  <si>
    <t xml:space="preserve">     อบต. หนองธง</t>
  </si>
  <si>
    <t>Nong Thong SAO</t>
  </si>
  <si>
    <t xml:space="preserve">     อบต. โคกทราย</t>
  </si>
  <si>
    <t>Khok Sai SAO</t>
  </si>
  <si>
    <t>อำเภอบางแก้ว</t>
  </si>
  <si>
    <t xml:space="preserve"> Bang Kaeo District</t>
  </si>
  <si>
    <t xml:space="preserve">     อบต. โคกสัก</t>
  </si>
  <si>
    <t>Khok Sak SAO</t>
  </si>
  <si>
    <t xml:space="preserve">     อบต. นาปะขอ</t>
  </si>
  <si>
    <t>Na Pa Kho SAO</t>
  </si>
  <si>
    <t>อำเภอป่าพะยอม</t>
  </si>
  <si>
    <t xml:space="preserve"> Pa Phayom District</t>
  </si>
  <si>
    <t xml:space="preserve">     อบต. ป่าพะยอม</t>
  </si>
  <si>
    <t>Pa Phayom SAO</t>
  </si>
  <si>
    <t xml:space="preserve">     อบต. เกาะเต่า</t>
  </si>
  <si>
    <t>Ko Tao SAO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</si>
</sst>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color indexed="9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3" fontId="6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3" fontId="6" fillId="0" borderId="10" xfId="0" applyNumberFormat="1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43" fontId="5" fillId="0" borderId="10" xfId="1" applyNumberFormat="1" applyFont="1" applyBorder="1"/>
    <xf numFmtId="4" fontId="5" fillId="0" borderId="10" xfId="1" applyNumberFormat="1" applyFont="1" applyBorder="1" applyAlignment="1">
      <alignment horizontal="right"/>
    </xf>
    <xf numFmtId="0" fontId="5" fillId="0" borderId="0" xfId="0" applyFont="1" applyBorder="1"/>
    <xf numFmtId="188" fontId="5" fillId="0" borderId="10" xfId="1" applyNumberFormat="1" applyFont="1" applyBorder="1" applyAlignment="1">
      <alignment horizontal="right"/>
    </xf>
    <xf numFmtId="43" fontId="5" fillId="0" borderId="10" xfId="1" applyFont="1" applyBorder="1"/>
    <xf numFmtId="0" fontId="5" fillId="0" borderId="4" xfId="0" applyFont="1" applyBorder="1"/>
    <xf numFmtId="43" fontId="5" fillId="0" borderId="10" xfId="1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43" fontId="6" fillId="2" borderId="10" xfId="1" applyNumberFormat="1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43" fontId="5" fillId="2" borderId="10" xfId="1" applyNumberFormat="1" applyFont="1" applyFill="1" applyBorder="1"/>
    <xf numFmtId="189" fontId="5" fillId="2" borderId="0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10" xfId="1" applyNumberFormat="1" applyFont="1" applyFill="1" applyBorder="1" applyAlignment="1">
      <alignment horizontal="right"/>
    </xf>
    <xf numFmtId="189" fontId="5" fillId="2" borderId="0" xfId="1" applyNumberFormat="1" applyFont="1" applyFill="1" applyBorder="1"/>
    <xf numFmtId="0" fontId="5" fillId="2" borderId="4" xfId="0" applyFont="1" applyFill="1" applyBorder="1"/>
    <xf numFmtId="0" fontId="5" fillId="2" borderId="8" xfId="0" applyFont="1" applyFill="1" applyBorder="1" applyAlignment="1">
      <alignment vertical="center"/>
    </xf>
    <xf numFmtId="43" fontId="5" fillId="0" borderId="0" xfId="1" applyNumberFormat="1" applyFont="1" applyBorder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187" fontId="2" fillId="2" borderId="0" xfId="0" applyNumberFormat="1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187" fontId="3" fillId="2" borderId="0" xfId="0" applyNumberFormat="1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0" xfId="0" applyFont="1"/>
    <xf numFmtId="43" fontId="6" fillId="2" borderId="10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2" borderId="0" xfId="0" applyFont="1" applyFill="1" applyBorder="1" applyAlignment="1"/>
    <xf numFmtId="0" fontId="5" fillId="2" borderId="6" xfId="0" applyFont="1" applyFill="1" applyBorder="1"/>
    <xf numFmtId="0" fontId="5" fillId="2" borderId="7" xfId="0" applyFont="1" applyFill="1" applyBorder="1"/>
    <xf numFmtId="43" fontId="5" fillId="2" borderId="11" xfId="1" applyNumberFormat="1" applyFont="1" applyFill="1" applyBorder="1"/>
    <xf numFmtId="43" fontId="5" fillId="2" borderId="11" xfId="1" applyNumberFormat="1" applyFont="1" applyFill="1" applyBorder="1" applyAlignment="1">
      <alignment horizontal="right"/>
    </xf>
    <xf numFmtId="0" fontId="9" fillId="2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37</xdr:row>
      <xdr:rowOff>104775</xdr:rowOff>
    </xdr:from>
    <xdr:to>
      <xdr:col>15</xdr:col>
      <xdr:colOff>114300</xdr:colOff>
      <xdr:row>39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15650" y="8820150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33</xdr:row>
      <xdr:rowOff>0</xdr:rowOff>
    </xdr:from>
    <xdr:to>
      <xdr:col>15</xdr:col>
      <xdr:colOff>114300</xdr:colOff>
      <xdr:row>33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01375" y="7543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topLeftCell="B4" zoomScaleNormal="100" workbookViewId="0">
      <selection activeCell="J11" sqref="J11"/>
    </sheetView>
  </sheetViews>
  <sheetFormatPr defaultRowHeight="18.75"/>
  <cols>
    <col min="1" max="1" width="2.42578125" style="9" customWidth="1"/>
    <col min="2" max="2" width="9.140625" style="9"/>
    <col min="3" max="3" width="6.140625" style="9" customWidth="1"/>
    <col min="4" max="4" width="4.7109375" style="9" customWidth="1"/>
    <col min="5" max="5" width="15" style="9" customWidth="1"/>
    <col min="6" max="6" width="13.28515625" style="9" customWidth="1"/>
    <col min="7" max="7" width="13" style="9" customWidth="1"/>
    <col min="8" max="9" width="12.7109375" style="9" customWidth="1"/>
    <col min="10" max="10" width="15.140625" style="9" customWidth="1"/>
    <col min="11" max="11" width="15.28515625" style="9" customWidth="1"/>
    <col min="12" max="12" width="15.140625" style="9" customWidth="1"/>
    <col min="13" max="13" width="14.28515625" style="9" customWidth="1"/>
    <col min="14" max="14" width="1.5703125" style="9" customWidth="1"/>
    <col min="15" max="15" width="25.5703125" style="9" customWidth="1"/>
    <col min="16" max="16" width="8.140625" style="9" customWidth="1"/>
    <col min="17" max="16384" width="9.140625" style="9"/>
  </cols>
  <sheetData>
    <row r="1" spans="1:16" s="1" customFormat="1" ht="21">
      <c r="B1" s="2" t="s">
        <v>0</v>
      </c>
      <c r="C1" s="3">
        <v>16.3</v>
      </c>
      <c r="D1" s="2" t="s">
        <v>1</v>
      </c>
    </row>
    <row r="2" spans="1:16" s="4" customFormat="1" ht="19.5">
      <c r="B2" s="5" t="s">
        <v>2</v>
      </c>
      <c r="C2" s="6">
        <v>16.3</v>
      </c>
      <c r="D2" s="5" t="s">
        <v>3</v>
      </c>
    </row>
    <row r="3" spans="1:16" s="7" customFormat="1" ht="19.5">
      <c r="D3" s="8" t="s">
        <v>4</v>
      </c>
      <c r="E3" s="8"/>
      <c r="F3" s="8"/>
      <c r="G3" s="8"/>
    </row>
    <row r="4" spans="1:16" ht="6" customHeight="1"/>
    <row r="5" spans="1:16" ht="20.100000000000001" customHeight="1">
      <c r="A5" s="10" t="s">
        <v>5</v>
      </c>
      <c r="B5" s="11"/>
      <c r="C5" s="11"/>
      <c r="D5" s="12"/>
      <c r="E5" s="13" t="s">
        <v>6</v>
      </c>
      <c r="F5" s="14"/>
      <c r="G5" s="14"/>
      <c r="H5" s="14"/>
      <c r="I5" s="14"/>
      <c r="J5" s="15"/>
      <c r="K5" s="16" t="s">
        <v>7</v>
      </c>
      <c r="L5" s="17"/>
      <c r="M5" s="17"/>
      <c r="N5" s="18" t="s">
        <v>8</v>
      </c>
      <c r="O5" s="19"/>
    </row>
    <row r="6" spans="1:16" ht="18" customHeight="1">
      <c r="A6" s="20"/>
      <c r="B6" s="20"/>
      <c r="C6" s="20"/>
      <c r="D6" s="21"/>
      <c r="E6" s="22" t="s">
        <v>9</v>
      </c>
      <c r="F6" s="23"/>
      <c r="G6" s="23"/>
      <c r="H6" s="23"/>
      <c r="I6" s="23"/>
      <c r="J6" s="24"/>
      <c r="K6" s="25" t="s">
        <v>10</v>
      </c>
      <c r="L6" s="26"/>
      <c r="M6" s="27"/>
      <c r="N6" s="28"/>
      <c r="O6" s="29"/>
    </row>
    <row r="7" spans="1:16" ht="20.100000000000001" customHeight="1">
      <c r="A7" s="20"/>
      <c r="B7" s="20"/>
      <c r="C7" s="20"/>
      <c r="D7" s="21"/>
      <c r="E7" s="30"/>
      <c r="F7" s="30"/>
      <c r="G7" s="30"/>
      <c r="H7" s="30"/>
      <c r="I7" s="31"/>
      <c r="J7" s="30"/>
      <c r="K7" s="30"/>
      <c r="L7" s="30" t="s">
        <v>7</v>
      </c>
      <c r="M7" s="30" t="s">
        <v>7</v>
      </c>
      <c r="N7" s="32" t="s">
        <v>11</v>
      </c>
      <c r="O7" s="33"/>
      <c r="P7" s="34"/>
    </row>
    <row r="8" spans="1:16" ht="20.100000000000001" customHeight="1">
      <c r="A8" s="20"/>
      <c r="B8" s="20"/>
      <c r="C8" s="20"/>
      <c r="D8" s="21"/>
      <c r="E8" s="35" t="s">
        <v>12</v>
      </c>
      <c r="F8" s="35" t="s">
        <v>13</v>
      </c>
      <c r="G8" s="35" t="s">
        <v>14</v>
      </c>
      <c r="H8" s="35" t="s">
        <v>15</v>
      </c>
      <c r="I8" s="35" t="s">
        <v>16</v>
      </c>
      <c r="J8" s="35" t="s">
        <v>17</v>
      </c>
      <c r="K8" s="35" t="s">
        <v>18</v>
      </c>
      <c r="L8" s="35" t="s">
        <v>19</v>
      </c>
      <c r="M8" s="35" t="s">
        <v>20</v>
      </c>
      <c r="N8" s="32" t="s">
        <v>21</v>
      </c>
      <c r="O8" s="33"/>
      <c r="P8" s="34"/>
    </row>
    <row r="9" spans="1:16" ht="18" customHeight="1">
      <c r="A9" s="20"/>
      <c r="B9" s="20"/>
      <c r="C9" s="20"/>
      <c r="D9" s="21"/>
      <c r="E9" s="35" t="s">
        <v>22</v>
      </c>
      <c r="F9" s="35" t="s">
        <v>23</v>
      </c>
      <c r="G9" s="35" t="s">
        <v>24</v>
      </c>
      <c r="H9" s="35" t="s">
        <v>25</v>
      </c>
      <c r="I9" s="35" t="s">
        <v>26</v>
      </c>
      <c r="J9" s="35" t="s">
        <v>27</v>
      </c>
      <c r="K9" s="35" t="s">
        <v>28</v>
      </c>
      <c r="L9" s="35" t="s">
        <v>29</v>
      </c>
      <c r="M9" s="35" t="s">
        <v>30</v>
      </c>
      <c r="N9" s="32" t="s">
        <v>31</v>
      </c>
      <c r="O9" s="33"/>
      <c r="P9" s="34"/>
    </row>
    <row r="10" spans="1:16" ht="18" customHeight="1">
      <c r="A10" s="36"/>
      <c r="B10" s="36"/>
      <c r="C10" s="36"/>
      <c r="D10" s="37"/>
      <c r="E10" s="38" t="s">
        <v>32</v>
      </c>
      <c r="F10" s="38" t="s">
        <v>33</v>
      </c>
      <c r="G10" s="38"/>
      <c r="H10" s="38" t="s">
        <v>34</v>
      </c>
      <c r="I10" s="38"/>
      <c r="J10" s="38"/>
      <c r="K10" s="38" t="s">
        <v>10</v>
      </c>
      <c r="L10" s="38" t="s">
        <v>35</v>
      </c>
      <c r="M10" s="38" t="s">
        <v>36</v>
      </c>
      <c r="N10" s="39"/>
      <c r="O10" s="40"/>
    </row>
    <row r="11" spans="1:16" ht="19.5" customHeight="1">
      <c r="A11" s="41"/>
      <c r="B11" s="42" t="s">
        <v>37</v>
      </c>
      <c r="C11" s="42"/>
      <c r="D11" s="43"/>
      <c r="E11" s="44">
        <f>E12+E19+E22+E26+'T-16.3'!E28+'T-16.3 (ต่อ)'!E11+'T-16.3 (ต่อ)'!E15+'T-16.3 (ต่อ)'!E19+'T-16.3 (ต่อ)'!E25+'T-16.3 (ต่อ)'!E28</f>
        <v>428445683.86000001</v>
      </c>
      <c r="F11" s="44">
        <f>F12+F19+F22+F26+'T-16.3'!F28+'T-16.3 (ต่อ)'!F11+'T-16.3 (ต่อ)'!F15+'T-16.3 (ต่อ)'!F19+'T-16.3 (ต่อ)'!F25+'T-16.3 (ต่อ)'!F28</f>
        <v>2552633.6799999997</v>
      </c>
      <c r="G11" s="44">
        <f>G12+G19+G22+G26+'T-16.3'!G28+'T-16.3 (ต่อ)'!G11+'T-16.3 (ต่อ)'!G15+'T-16.3 (ต่อ)'!G19+'T-16.3 (ต่อ)'!G25+'T-16.3 (ต่อ)'!G28</f>
        <v>4616241.84</v>
      </c>
      <c r="H11" s="44">
        <f>H12+H19+H22+H26+'T-16.3'!H28+'T-16.3 (ต่อ)'!H11+'T-16.3 (ต่อ)'!H15+'T-16.3 (ต่อ)'!H19+'T-16.3 (ต่อ)'!H28</f>
        <v>7042889.9000000004</v>
      </c>
      <c r="I11" s="44">
        <f>I12+I19+I22+I26+'T-16.3'!I28+'T-16.3 (ต่อ)'!I11+'T-16.3 (ต่อ)'!I15+'T-16.3 (ต่อ)'!I19+'T-16.3 (ต่อ)'!I25+'T-16.3 (ต่อ)'!I28</f>
        <v>2475587.92</v>
      </c>
      <c r="J11" s="44">
        <f>J12+J19+J22+J26+'T-16.3'!J28+'T-16.3 (ต่อ)'!J11+'T-16.3 (ต่อ)'!J15+'T-16.3 (ต่อ)'!J19+'T-16.3 (ต่อ)'!J25+'T-16.3 (ต่อ)'!J28</f>
        <v>498206709.79000008</v>
      </c>
      <c r="K11" s="44">
        <f>K12+K19+K22+K26+'T-16.3'!K28+'T-16.3 (ต่อ)'!K11+'T-16.3 (ต่อ)'!K15+'T-16.3 (ต่อ)'!K19+'T-16.3 (ต่อ)'!K25+'T-16.3 (ต่อ)'!K28</f>
        <v>472101208.44000006</v>
      </c>
      <c r="L11" s="44">
        <f>L12+L19+L22+L26+'T-16.3'!L28+'T-16.3 (ต่อ)'!L11+'T-16.3 (ต่อ)'!L15+'T-16.3 (ต่อ)'!L19+'T-16.3 (ต่อ)'!L25+'T-16.3 (ต่อ)'!L28</f>
        <v>344786383.93000001</v>
      </c>
      <c r="M11" s="44">
        <f>M12+M19+M22+M26+'T-16.3'!M28+'T-16.3 (ต่อ)'!M11+'T-16.3 (ต่อ)'!M15+'T-16.3 (ต่อ)'!M19+'T-16.3 (ต่อ)'!M25+'T-16.3 (ต่อ)'!M28</f>
        <v>80545891.870000005</v>
      </c>
      <c r="N11" s="34"/>
      <c r="O11" s="45" t="s">
        <v>38</v>
      </c>
    </row>
    <row r="12" spans="1:16" ht="19.5" customHeight="1">
      <c r="A12" s="46"/>
      <c r="B12" s="47" t="s">
        <v>39</v>
      </c>
      <c r="C12" s="46"/>
      <c r="D12" s="48"/>
      <c r="E12" s="49">
        <f t="shared" ref="E12:M12" si="0">SUM(E13:E18)</f>
        <v>82917774.25</v>
      </c>
      <c r="F12" s="49">
        <f t="shared" si="0"/>
        <v>564515.57999999996</v>
      </c>
      <c r="G12" s="49">
        <f t="shared" si="0"/>
        <v>782633.94000000006</v>
      </c>
      <c r="H12" s="49">
        <f t="shared" si="0"/>
        <v>471984.4</v>
      </c>
      <c r="I12" s="49">
        <f t="shared" si="0"/>
        <v>468671</v>
      </c>
      <c r="J12" s="49">
        <f t="shared" si="0"/>
        <v>108025290.33000001</v>
      </c>
      <c r="K12" s="49">
        <f t="shared" si="0"/>
        <v>87462769.390000015</v>
      </c>
      <c r="L12" s="49">
        <f t="shared" si="0"/>
        <v>76813692.799999997</v>
      </c>
      <c r="M12" s="49">
        <f t="shared" si="0"/>
        <v>27734886.910000004</v>
      </c>
      <c r="N12" s="50" t="s">
        <v>40</v>
      </c>
      <c r="O12" s="29"/>
    </row>
    <row r="13" spans="1:16" ht="19.5" customHeight="1">
      <c r="A13" s="46"/>
      <c r="B13" s="51" t="s">
        <v>41</v>
      </c>
      <c r="C13" s="51"/>
      <c r="D13" s="48"/>
      <c r="E13" s="52">
        <v>13359923.310000001</v>
      </c>
      <c r="F13" s="52">
        <v>50937</v>
      </c>
      <c r="G13" s="52">
        <v>62476.7</v>
      </c>
      <c r="H13" s="52">
        <v>471984.4</v>
      </c>
      <c r="I13" s="52">
        <v>104245</v>
      </c>
      <c r="J13" s="52">
        <v>23599244.43</v>
      </c>
      <c r="K13" s="53">
        <v>15722063.68</v>
      </c>
      <c r="L13" s="52">
        <v>18590954.43</v>
      </c>
      <c r="M13" s="52">
        <v>3324511</v>
      </c>
      <c r="N13" s="54"/>
      <c r="O13" s="51" t="s">
        <v>42</v>
      </c>
    </row>
    <row r="14" spans="1:16" ht="19.5" customHeight="1">
      <c r="A14" s="46"/>
      <c r="B14" s="51" t="s">
        <v>43</v>
      </c>
      <c r="C14" s="51"/>
      <c r="D14" s="48"/>
      <c r="E14" s="52">
        <v>13290384.210000001</v>
      </c>
      <c r="F14" s="52">
        <v>188393</v>
      </c>
      <c r="G14" s="52">
        <v>148576.48000000001</v>
      </c>
      <c r="H14" s="55" t="s">
        <v>44</v>
      </c>
      <c r="I14" s="52">
        <v>51000</v>
      </c>
      <c r="J14" s="52">
        <v>17524253.649999999</v>
      </c>
      <c r="K14" s="53">
        <v>15590067.23</v>
      </c>
      <c r="L14" s="52">
        <v>7816403</v>
      </c>
      <c r="M14" s="52">
        <v>10541704.880000001</v>
      </c>
      <c r="N14" s="54"/>
      <c r="O14" s="51" t="s">
        <v>45</v>
      </c>
    </row>
    <row r="15" spans="1:16" ht="19.5" customHeight="1">
      <c r="A15" s="46"/>
      <c r="B15" s="51" t="s">
        <v>46</v>
      </c>
      <c r="C15" s="51"/>
      <c r="D15" s="48"/>
      <c r="E15" s="52">
        <v>13704033.51</v>
      </c>
      <c r="F15" s="52">
        <v>11502</v>
      </c>
      <c r="G15" s="52">
        <v>174343.23</v>
      </c>
      <c r="H15" s="55" t="s">
        <v>44</v>
      </c>
      <c r="I15" s="52">
        <v>32000</v>
      </c>
      <c r="J15" s="52">
        <v>17564724</v>
      </c>
      <c r="K15" s="56">
        <v>14468882.619999999</v>
      </c>
      <c r="L15" s="52">
        <v>3896250</v>
      </c>
      <c r="M15" s="52">
        <v>8610737.5</v>
      </c>
      <c r="N15" s="54"/>
      <c r="O15" s="51" t="s">
        <v>47</v>
      </c>
    </row>
    <row r="16" spans="1:16" ht="19.5" customHeight="1">
      <c r="A16" s="54"/>
      <c r="B16" s="54" t="s">
        <v>48</v>
      </c>
      <c r="C16" s="54"/>
      <c r="D16" s="57"/>
      <c r="E16" s="52">
        <v>17178828.850000001</v>
      </c>
      <c r="F16" s="52">
        <v>226371</v>
      </c>
      <c r="G16" s="52">
        <v>168579.91</v>
      </c>
      <c r="H16" s="55" t="s">
        <v>44</v>
      </c>
      <c r="I16" s="52">
        <v>120150</v>
      </c>
      <c r="J16" s="52">
        <v>20751277.600000001</v>
      </c>
      <c r="K16" s="52">
        <v>14238626.640000001</v>
      </c>
      <c r="L16" s="52">
        <v>18409277.600000001</v>
      </c>
      <c r="M16" s="52">
        <v>1964994</v>
      </c>
      <c r="N16" s="54"/>
      <c r="O16" s="54" t="s">
        <v>49</v>
      </c>
    </row>
    <row r="17" spans="1:15" ht="19.5" customHeight="1">
      <c r="A17" s="54"/>
      <c r="B17" s="54" t="s">
        <v>50</v>
      </c>
      <c r="C17" s="54"/>
      <c r="D17" s="57"/>
      <c r="E17" s="52">
        <v>11638187.060000001</v>
      </c>
      <c r="F17" s="52">
        <v>56384.58</v>
      </c>
      <c r="G17" s="58">
        <v>123539.51</v>
      </c>
      <c r="H17" s="55" t="s">
        <v>44</v>
      </c>
      <c r="I17" s="52">
        <v>132026</v>
      </c>
      <c r="J17" s="52">
        <v>12580491.75</v>
      </c>
      <c r="K17" s="52">
        <v>13736457.32</v>
      </c>
      <c r="L17" s="52">
        <v>11735747.869999999</v>
      </c>
      <c r="M17" s="52">
        <v>1958858.53</v>
      </c>
      <c r="N17" s="54"/>
      <c r="O17" s="54" t="s">
        <v>51</v>
      </c>
    </row>
    <row r="18" spans="1:15" ht="19.5" customHeight="1">
      <c r="A18" s="54"/>
      <c r="B18" s="54" t="s">
        <v>52</v>
      </c>
      <c r="C18" s="54"/>
      <c r="D18" s="57"/>
      <c r="E18" s="52">
        <v>13746417.310000001</v>
      </c>
      <c r="F18" s="52">
        <v>30928</v>
      </c>
      <c r="G18" s="52">
        <v>105118.11</v>
      </c>
      <c r="H18" s="55" t="s">
        <v>44</v>
      </c>
      <c r="I18" s="52">
        <v>29250</v>
      </c>
      <c r="J18" s="52">
        <v>16005298.9</v>
      </c>
      <c r="K18" s="52">
        <v>13706671.9</v>
      </c>
      <c r="L18" s="52">
        <v>16365059.9</v>
      </c>
      <c r="M18" s="52">
        <v>1334081</v>
      </c>
      <c r="N18" s="54"/>
      <c r="O18" s="54" t="s">
        <v>53</v>
      </c>
    </row>
    <row r="19" spans="1:15" s="63" customFormat="1" ht="19.5" customHeight="1">
      <c r="A19" s="59"/>
      <c r="B19" s="59" t="s">
        <v>54</v>
      </c>
      <c r="C19" s="59"/>
      <c r="D19" s="60"/>
      <c r="E19" s="61">
        <f>SUM(E20:E21)</f>
        <v>27831854.939999998</v>
      </c>
      <c r="F19" s="61">
        <f t="shared" ref="F19:M19" si="1">SUM(F20:F21)</f>
        <v>294175</v>
      </c>
      <c r="G19" s="61">
        <f t="shared" si="1"/>
        <v>304374.92</v>
      </c>
      <c r="H19" s="61">
        <f t="shared" si="1"/>
        <v>84260</v>
      </c>
      <c r="I19" s="61">
        <f t="shared" si="1"/>
        <v>538786</v>
      </c>
      <c r="J19" s="61">
        <f>SUM(J20:J21)</f>
        <v>38201311.75</v>
      </c>
      <c r="K19" s="61">
        <f t="shared" si="1"/>
        <v>45376822</v>
      </c>
      <c r="L19" s="61">
        <f t="shared" si="1"/>
        <v>10336684.359999999</v>
      </c>
      <c r="M19" s="61">
        <f t="shared" si="1"/>
        <v>2751387</v>
      </c>
      <c r="N19" s="50" t="s">
        <v>55</v>
      </c>
      <c r="O19" s="62"/>
    </row>
    <row r="20" spans="1:15" s="63" customFormat="1" ht="19.5" customHeight="1">
      <c r="A20" s="64"/>
      <c r="B20" s="65" t="s">
        <v>56</v>
      </c>
      <c r="C20" s="65"/>
      <c r="D20" s="66"/>
      <c r="E20" s="67">
        <v>18318602.059999999</v>
      </c>
      <c r="F20" s="67">
        <v>287096</v>
      </c>
      <c r="G20" s="67">
        <v>252199.34</v>
      </c>
      <c r="H20" s="67">
        <v>84260</v>
      </c>
      <c r="I20" s="67">
        <v>184760</v>
      </c>
      <c r="J20" s="67">
        <v>27523354.75</v>
      </c>
      <c r="K20" s="67">
        <v>35513973.909999996</v>
      </c>
      <c r="L20" s="67">
        <v>2349123</v>
      </c>
      <c r="M20" s="67">
        <v>2326099</v>
      </c>
      <c r="N20" s="68"/>
      <c r="O20" s="69" t="s">
        <v>57</v>
      </c>
    </row>
    <row r="21" spans="1:15" s="63" customFormat="1" ht="19.5" customHeight="1">
      <c r="A21" s="64"/>
      <c r="B21" s="65" t="s">
        <v>58</v>
      </c>
      <c r="C21" s="65"/>
      <c r="D21" s="66"/>
      <c r="E21" s="67">
        <v>9513252.8800000008</v>
      </c>
      <c r="F21" s="67">
        <v>7079</v>
      </c>
      <c r="G21" s="67">
        <v>52175.58</v>
      </c>
      <c r="H21" s="70" t="s">
        <v>44</v>
      </c>
      <c r="I21" s="67">
        <v>354026</v>
      </c>
      <c r="J21" s="67">
        <v>10677957</v>
      </c>
      <c r="K21" s="67">
        <v>9862848.0899999999</v>
      </c>
      <c r="L21" s="67">
        <v>7987561.3600000003</v>
      </c>
      <c r="M21" s="67">
        <v>425288</v>
      </c>
      <c r="N21" s="68"/>
      <c r="O21" s="69" t="s">
        <v>59</v>
      </c>
    </row>
    <row r="22" spans="1:15" s="63" customFormat="1" ht="19.5" customHeight="1">
      <c r="A22" s="64"/>
      <c r="B22" s="59" t="s">
        <v>60</v>
      </c>
      <c r="C22" s="64"/>
      <c r="D22" s="66"/>
      <c r="E22" s="61">
        <f>SUM(E23:E25)</f>
        <v>43042105.620000005</v>
      </c>
      <c r="F22" s="61">
        <f t="shared" ref="F22:M22" si="2">SUM(F23:F25)</f>
        <v>32870</v>
      </c>
      <c r="G22" s="61">
        <f t="shared" si="2"/>
        <v>1057029.28</v>
      </c>
      <c r="H22" s="61">
        <f t="shared" si="2"/>
        <v>1315689</v>
      </c>
      <c r="I22" s="61">
        <f t="shared" si="2"/>
        <v>113919.64</v>
      </c>
      <c r="J22" s="61">
        <f t="shared" si="2"/>
        <v>57013829.980000004</v>
      </c>
      <c r="K22" s="61">
        <f t="shared" si="2"/>
        <v>48515828.829999998</v>
      </c>
      <c r="L22" s="61">
        <f t="shared" si="2"/>
        <v>29408853.940000001</v>
      </c>
      <c r="M22" s="61">
        <f t="shared" si="2"/>
        <v>4432082</v>
      </c>
      <c r="N22" s="50" t="s">
        <v>61</v>
      </c>
      <c r="O22" s="69"/>
    </row>
    <row r="23" spans="1:15" s="63" customFormat="1" ht="19.5" customHeight="1">
      <c r="A23" s="64"/>
      <c r="B23" s="65" t="s">
        <v>62</v>
      </c>
      <c r="C23" s="65"/>
      <c r="D23" s="66"/>
      <c r="E23" s="67">
        <v>15725120.890000001</v>
      </c>
      <c r="F23" s="67">
        <v>6840</v>
      </c>
      <c r="G23" s="67">
        <v>860807.53</v>
      </c>
      <c r="H23" s="70" t="s">
        <v>44</v>
      </c>
      <c r="I23" s="67">
        <v>44221</v>
      </c>
      <c r="J23" s="67">
        <v>19593909.809999999</v>
      </c>
      <c r="K23" s="67">
        <v>16928027.239999998</v>
      </c>
      <c r="L23" s="67">
        <v>14886323.560000001</v>
      </c>
      <c r="M23" s="67">
        <v>1195843</v>
      </c>
      <c r="N23" s="68"/>
      <c r="O23" s="69" t="s">
        <v>63</v>
      </c>
    </row>
    <row r="24" spans="1:15" s="63" customFormat="1" ht="19.5" customHeight="1">
      <c r="A24" s="64"/>
      <c r="B24" s="65" t="s">
        <v>64</v>
      </c>
      <c r="C24" s="65"/>
      <c r="D24" s="66"/>
      <c r="E24" s="67">
        <v>13386646.66</v>
      </c>
      <c r="F24" s="67">
        <v>25540</v>
      </c>
      <c r="G24" s="67">
        <v>120427.54</v>
      </c>
      <c r="H24" s="67">
        <v>558600</v>
      </c>
      <c r="I24" s="67">
        <v>52302.64</v>
      </c>
      <c r="J24" s="67">
        <v>18575585.760000002</v>
      </c>
      <c r="K24" s="67">
        <v>15149137.789999999</v>
      </c>
      <c r="L24" s="67">
        <v>1329541.8999999999</v>
      </c>
      <c r="M24" s="67">
        <v>1391724</v>
      </c>
      <c r="N24" s="71"/>
      <c r="O24" s="65" t="s">
        <v>65</v>
      </c>
    </row>
    <row r="25" spans="1:15" s="63" customFormat="1" ht="19.5" customHeight="1">
      <c r="A25" s="64"/>
      <c r="B25" s="65" t="s">
        <v>66</v>
      </c>
      <c r="C25" s="65"/>
      <c r="D25" s="66"/>
      <c r="E25" s="67">
        <v>13930338.07</v>
      </c>
      <c r="F25" s="67">
        <v>490</v>
      </c>
      <c r="G25" s="67">
        <v>75794.210000000006</v>
      </c>
      <c r="H25" s="67">
        <v>757089</v>
      </c>
      <c r="I25" s="67">
        <v>17396</v>
      </c>
      <c r="J25" s="67">
        <v>18844334.41</v>
      </c>
      <c r="K25" s="67">
        <v>16438663.800000001</v>
      </c>
      <c r="L25" s="67">
        <v>13192988.48</v>
      </c>
      <c r="M25" s="67">
        <v>1844515</v>
      </c>
      <c r="N25" s="71"/>
      <c r="O25" s="65" t="s">
        <v>67</v>
      </c>
    </row>
    <row r="26" spans="1:15" s="63" customFormat="1" ht="19.5" customHeight="1">
      <c r="A26" s="64"/>
      <c r="B26" s="59" t="s">
        <v>68</v>
      </c>
      <c r="C26" s="64"/>
      <c r="D26" s="66"/>
      <c r="E26" s="61">
        <f>SUM(E27:E27)</f>
        <v>10738416.369999999</v>
      </c>
      <c r="F26" s="61">
        <f t="shared" ref="F26:M26" si="3">SUM(F27:F27)</f>
        <v>62090.6</v>
      </c>
      <c r="G26" s="61">
        <f t="shared" si="3"/>
        <v>246503.67</v>
      </c>
      <c r="H26" s="61">
        <f t="shared" si="3"/>
        <v>323971</v>
      </c>
      <c r="I26" s="61">
        <f t="shared" si="3"/>
        <v>145948</v>
      </c>
      <c r="J26" s="61">
        <f t="shared" si="3"/>
        <v>13876490.210000001</v>
      </c>
      <c r="K26" s="61">
        <f t="shared" si="3"/>
        <v>13349195.15</v>
      </c>
      <c r="L26" s="61">
        <f t="shared" si="3"/>
        <v>18216378.800000001</v>
      </c>
      <c r="M26" s="61">
        <f t="shared" si="3"/>
        <v>758434</v>
      </c>
      <c r="N26" s="50" t="s">
        <v>69</v>
      </c>
      <c r="O26" s="64"/>
    </row>
    <row r="27" spans="1:15" s="63" customFormat="1" ht="19.5" customHeight="1">
      <c r="A27" s="62"/>
      <c r="B27" s="62" t="s">
        <v>70</v>
      </c>
      <c r="C27" s="62"/>
      <c r="D27" s="72"/>
      <c r="E27" s="67">
        <v>10738416.369999999</v>
      </c>
      <c r="F27" s="67">
        <v>62090.6</v>
      </c>
      <c r="G27" s="67">
        <v>246503.67</v>
      </c>
      <c r="H27" s="67">
        <v>323971</v>
      </c>
      <c r="I27" s="67">
        <v>145948</v>
      </c>
      <c r="J27" s="67">
        <v>13876490.210000001</v>
      </c>
      <c r="K27" s="67">
        <v>13349195.15</v>
      </c>
      <c r="L27" s="67">
        <v>18216378.800000001</v>
      </c>
      <c r="M27" s="67">
        <v>758434</v>
      </c>
      <c r="N27" s="71"/>
      <c r="O27" s="65" t="s">
        <v>71</v>
      </c>
    </row>
    <row r="28" spans="1:15" s="63" customFormat="1" ht="19.5" customHeight="1">
      <c r="A28" s="64"/>
      <c r="B28" s="59" t="s">
        <v>72</v>
      </c>
      <c r="C28" s="64"/>
      <c r="D28" s="66"/>
      <c r="E28" s="61">
        <f t="shared" ref="E28:M28" si="4">SUM(E29:E31)</f>
        <v>37534445.82</v>
      </c>
      <c r="F28" s="61">
        <f t="shared" si="4"/>
        <v>366797.5</v>
      </c>
      <c r="G28" s="61">
        <f t="shared" si="4"/>
        <v>355123.18</v>
      </c>
      <c r="H28" s="61">
        <f t="shared" si="4"/>
        <v>1197785.5</v>
      </c>
      <c r="I28" s="61">
        <f t="shared" si="4"/>
        <v>416626</v>
      </c>
      <c r="J28" s="61">
        <f t="shared" si="4"/>
        <v>42615897.060000002</v>
      </c>
      <c r="K28" s="61">
        <f t="shared" si="4"/>
        <v>38215546.340000004</v>
      </c>
      <c r="L28" s="61">
        <f t="shared" si="4"/>
        <v>38526023.5</v>
      </c>
      <c r="M28" s="61">
        <f t="shared" si="4"/>
        <v>5140479.5</v>
      </c>
      <c r="N28" s="50" t="s">
        <v>73</v>
      </c>
      <c r="O28" s="62"/>
    </row>
    <row r="29" spans="1:15" s="63" customFormat="1" ht="19.5" customHeight="1">
      <c r="A29" s="62"/>
      <c r="B29" s="62" t="s">
        <v>74</v>
      </c>
      <c r="C29" s="62"/>
      <c r="D29" s="72"/>
      <c r="E29" s="67">
        <v>14421650.550000001</v>
      </c>
      <c r="F29" s="67">
        <v>95958</v>
      </c>
      <c r="G29" s="67">
        <v>148546.75</v>
      </c>
      <c r="H29" s="70">
        <v>552727.5</v>
      </c>
      <c r="I29" s="67">
        <v>125600</v>
      </c>
      <c r="J29" s="67">
        <v>14710281</v>
      </c>
      <c r="K29" s="67">
        <v>13754186.689999999</v>
      </c>
      <c r="L29" s="67">
        <v>16250186</v>
      </c>
      <c r="M29" s="67">
        <v>1995554</v>
      </c>
      <c r="N29" s="62"/>
      <c r="O29" s="62" t="s">
        <v>75</v>
      </c>
    </row>
    <row r="30" spans="1:15" s="63" customFormat="1" ht="19.5" customHeight="1">
      <c r="A30" s="62"/>
      <c r="B30" s="62" t="s">
        <v>76</v>
      </c>
      <c r="C30" s="62"/>
      <c r="D30" s="72"/>
      <c r="E30" s="67">
        <v>11173327.98</v>
      </c>
      <c r="F30" s="67">
        <v>91639</v>
      </c>
      <c r="G30" s="67">
        <v>75202.59</v>
      </c>
      <c r="H30" s="70">
        <v>645058</v>
      </c>
      <c r="I30" s="67">
        <v>268176</v>
      </c>
      <c r="J30" s="67">
        <v>14909456.060000001</v>
      </c>
      <c r="K30" s="67">
        <v>12345217.49</v>
      </c>
      <c r="L30" s="67">
        <v>12537441</v>
      </c>
      <c r="M30" s="67">
        <v>1491366.5</v>
      </c>
      <c r="N30" s="62"/>
      <c r="O30" s="62" t="s">
        <v>77</v>
      </c>
    </row>
    <row r="31" spans="1:15" s="63" customFormat="1" ht="19.5" customHeight="1">
      <c r="A31" s="64"/>
      <c r="B31" s="65" t="s">
        <v>78</v>
      </c>
      <c r="C31" s="65"/>
      <c r="D31" s="66"/>
      <c r="E31" s="67">
        <v>11939467.289999999</v>
      </c>
      <c r="F31" s="67">
        <v>179200.5</v>
      </c>
      <c r="G31" s="67">
        <v>131373.84</v>
      </c>
      <c r="H31" s="70" t="s">
        <v>44</v>
      </c>
      <c r="I31" s="67">
        <v>22850</v>
      </c>
      <c r="J31" s="67">
        <v>12996160</v>
      </c>
      <c r="K31" s="67">
        <v>12116142.16</v>
      </c>
      <c r="L31" s="70">
        <v>9738396.5</v>
      </c>
      <c r="M31" s="67">
        <v>1653559</v>
      </c>
      <c r="N31" s="73"/>
      <c r="O31" s="69" t="s">
        <v>79</v>
      </c>
    </row>
    <row r="37" spans="1:15" ht="4.5" customHeight="1">
      <c r="A37" s="54"/>
      <c r="B37" s="54"/>
      <c r="C37" s="54"/>
      <c r="D37" s="54"/>
      <c r="E37" s="74"/>
      <c r="F37" s="75"/>
      <c r="G37" s="75"/>
      <c r="H37" s="76"/>
      <c r="I37" s="75"/>
      <c r="J37" s="75"/>
      <c r="K37" s="75"/>
      <c r="L37" s="75"/>
      <c r="M37" s="75"/>
      <c r="N37" s="54"/>
      <c r="O37" s="54"/>
    </row>
    <row r="38" spans="1:15" ht="21" customHeight="1">
      <c r="B38" s="77" t="s">
        <v>80</v>
      </c>
      <c r="C38" s="77"/>
      <c r="D38" s="77"/>
      <c r="E38" s="77"/>
    </row>
    <row r="39" spans="1:15" ht="18" customHeight="1">
      <c r="B39" s="77" t="s">
        <v>81</v>
      </c>
      <c r="C39" s="77"/>
      <c r="D39" s="77"/>
      <c r="E39" s="77"/>
      <c r="H39" s="78"/>
    </row>
    <row r="45" spans="1:15">
      <c r="K45" s="78"/>
    </row>
    <row r="47" spans="1:15">
      <c r="O47" s="78"/>
    </row>
  </sheetData>
  <mergeCells count="9">
    <mergeCell ref="B11:D11"/>
    <mergeCell ref="A5:D10"/>
    <mergeCell ref="E5:J5"/>
    <mergeCell ref="K5:M5"/>
    <mergeCell ref="E6:J6"/>
    <mergeCell ref="K6:M6"/>
    <mergeCell ref="N7:O7"/>
    <mergeCell ref="N8:O8"/>
    <mergeCell ref="N9:O9"/>
  </mergeCells>
  <printOptions horizontalCentered="1"/>
  <pageMargins left="0.31496062992125984" right="0.15748031496062992" top="0.98425196850393704" bottom="0.35433070866141736" header="0.51181102362204722" footer="0.51181102362204722"/>
  <pageSetup paperSize="9" scale="8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topLeftCell="A3" zoomScaleNormal="100" workbookViewId="0">
      <selection activeCell="J11" sqref="J11"/>
    </sheetView>
  </sheetViews>
  <sheetFormatPr defaultRowHeight="18.75"/>
  <cols>
    <col min="1" max="1" width="1.7109375" style="63" customWidth="1"/>
    <col min="2" max="2" width="9.85546875" style="63" customWidth="1"/>
    <col min="3" max="3" width="6.140625" style="63" customWidth="1"/>
    <col min="4" max="4" width="6.42578125" style="63" customWidth="1"/>
    <col min="5" max="5" width="14.140625" style="63" customWidth="1"/>
    <col min="6" max="6" width="14" style="63" customWidth="1"/>
    <col min="7" max="7" width="12.5703125" style="63" customWidth="1"/>
    <col min="8" max="8" width="13.5703125" style="63" customWidth="1"/>
    <col min="9" max="9" width="12.5703125" style="63" customWidth="1"/>
    <col min="10" max="12" width="14.28515625" style="63" customWidth="1"/>
    <col min="13" max="13" width="15.140625" style="63" customWidth="1"/>
    <col min="14" max="14" width="2.85546875" style="63" customWidth="1"/>
    <col min="15" max="15" width="22.5703125" style="63" customWidth="1"/>
    <col min="16" max="16" width="11.5703125" style="63" customWidth="1"/>
    <col min="17" max="16384" width="9.140625" style="63"/>
  </cols>
  <sheetData>
    <row r="1" spans="1:16" s="79" customFormat="1" ht="21">
      <c r="B1" s="80" t="s">
        <v>0</v>
      </c>
      <c r="C1" s="81">
        <v>16.3</v>
      </c>
      <c r="D1" s="80" t="s">
        <v>82</v>
      </c>
    </row>
    <row r="2" spans="1:16" s="82" customFormat="1" ht="19.5">
      <c r="B2" s="83" t="s">
        <v>2</v>
      </c>
      <c r="C2" s="84">
        <v>16.3</v>
      </c>
      <c r="D2" s="83" t="s">
        <v>3</v>
      </c>
    </row>
    <row r="3" spans="1:16" s="85" customFormat="1" ht="19.5">
      <c r="D3" s="86" t="s">
        <v>83</v>
      </c>
      <c r="E3" s="86"/>
      <c r="F3" s="86"/>
      <c r="G3" s="86"/>
    </row>
    <row r="4" spans="1:16" ht="6" customHeight="1"/>
    <row r="5" spans="1:16" ht="18.95" customHeight="1">
      <c r="A5" s="10" t="s">
        <v>5</v>
      </c>
      <c r="B5" s="11"/>
      <c r="C5" s="11"/>
      <c r="D5" s="12"/>
      <c r="E5" s="87" t="s">
        <v>6</v>
      </c>
      <c r="F5" s="10"/>
      <c r="G5" s="10"/>
      <c r="H5" s="10"/>
      <c r="I5" s="10"/>
      <c r="J5" s="88"/>
      <c r="K5" s="89" t="s">
        <v>7</v>
      </c>
      <c r="L5" s="90"/>
      <c r="M5" s="90"/>
      <c r="N5" s="91" t="s">
        <v>8</v>
      </c>
      <c r="O5" s="92"/>
    </row>
    <row r="6" spans="1:16" ht="18.95" customHeight="1">
      <c r="A6" s="20"/>
      <c r="B6" s="20"/>
      <c r="C6" s="20"/>
      <c r="D6" s="21"/>
      <c r="E6" s="93" t="s">
        <v>9</v>
      </c>
      <c r="F6" s="94"/>
      <c r="G6" s="94"/>
      <c r="H6" s="94"/>
      <c r="I6" s="94"/>
      <c r="J6" s="95"/>
      <c r="K6" s="96" t="s">
        <v>10</v>
      </c>
      <c r="L6" s="97"/>
      <c r="M6" s="98"/>
      <c r="N6" s="73"/>
      <c r="O6" s="69"/>
    </row>
    <row r="7" spans="1:16" ht="18.95" customHeight="1">
      <c r="A7" s="20"/>
      <c r="B7" s="20"/>
      <c r="C7" s="20"/>
      <c r="D7" s="21"/>
      <c r="E7" s="99"/>
      <c r="F7" s="99"/>
      <c r="G7" s="99"/>
      <c r="H7" s="99"/>
      <c r="I7" s="100"/>
      <c r="J7" s="99"/>
      <c r="K7" s="99"/>
      <c r="L7" s="99" t="s">
        <v>7</v>
      </c>
      <c r="M7" s="99" t="s">
        <v>7</v>
      </c>
      <c r="N7" s="101" t="s">
        <v>11</v>
      </c>
      <c r="O7" s="102"/>
      <c r="P7" s="103"/>
    </row>
    <row r="8" spans="1:16" ht="18.95" customHeight="1">
      <c r="A8" s="20"/>
      <c r="B8" s="20"/>
      <c r="C8" s="20"/>
      <c r="D8" s="21"/>
      <c r="E8" s="104" t="s">
        <v>12</v>
      </c>
      <c r="F8" s="104" t="s">
        <v>13</v>
      </c>
      <c r="G8" s="104" t="s">
        <v>14</v>
      </c>
      <c r="H8" s="104" t="s">
        <v>15</v>
      </c>
      <c r="I8" s="104" t="s">
        <v>16</v>
      </c>
      <c r="J8" s="104" t="s">
        <v>17</v>
      </c>
      <c r="K8" s="104" t="s">
        <v>18</v>
      </c>
      <c r="L8" s="104" t="s">
        <v>19</v>
      </c>
      <c r="M8" s="104" t="s">
        <v>20</v>
      </c>
      <c r="N8" s="101" t="s">
        <v>21</v>
      </c>
      <c r="O8" s="102"/>
      <c r="P8" s="103"/>
    </row>
    <row r="9" spans="1:16" ht="18.95" customHeight="1">
      <c r="A9" s="20"/>
      <c r="B9" s="20"/>
      <c r="C9" s="20"/>
      <c r="D9" s="21"/>
      <c r="E9" s="104" t="s">
        <v>22</v>
      </c>
      <c r="F9" s="104" t="s">
        <v>23</v>
      </c>
      <c r="G9" s="104" t="s">
        <v>24</v>
      </c>
      <c r="H9" s="104" t="s">
        <v>25</v>
      </c>
      <c r="I9" s="104" t="s">
        <v>26</v>
      </c>
      <c r="J9" s="104" t="s">
        <v>27</v>
      </c>
      <c r="K9" s="104" t="s">
        <v>28</v>
      </c>
      <c r="L9" s="104" t="s">
        <v>29</v>
      </c>
      <c r="M9" s="104" t="s">
        <v>30</v>
      </c>
      <c r="N9" s="101" t="s">
        <v>31</v>
      </c>
      <c r="O9" s="102"/>
      <c r="P9" s="103"/>
    </row>
    <row r="10" spans="1:16" ht="18.95" customHeight="1">
      <c r="A10" s="36"/>
      <c r="B10" s="36"/>
      <c r="C10" s="36"/>
      <c r="D10" s="37"/>
      <c r="E10" s="105" t="s">
        <v>32</v>
      </c>
      <c r="F10" s="105" t="s">
        <v>33</v>
      </c>
      <c r="G10" s="105"/>
      <c r="H10" s="105" t="s">
        <v>34</v>
      </c>
      <c r="I10" s="105"/>
      <c r="J10" s="105"/>
      <c r="K10" s="105" t="s">
        <v>10</v>
      </c>
      <c r="L10" s="105" t="s">
        <v>35</v>
      </c>
      <c r="M10" s="105" t="s">
        <v>36</v>
      </c>
      <c r="N10" s="106"/>
      <c r="O10" s="107"/>
    </row>
    <row r="11" spans="1:16" ht="18.95" customHeight="1">
      <c r="A11" s="64"/>
      <c r="B11" s="59" t="s">
        <v>84</v>
      </c>
      <c r="C11" s="64"/>
      <c r="D11" s="66"/>
      <c r="E11" s="61">
        <f>SUM(E12:E14)</f>
        <v>71592612.299999997</v>
      </c>
      <c r="F11" s="61">
        <f t="shared" ref="F11:M11" si="0">SUM(F12:F14)</f>
        <v>110259</v>
      </c>
      <c r="G11" s="61">
        <f t="shared" si="0"/>
        <v>858532.87999999989</v>
      </c>
      <c r="H11" s="61">
        <f t="shared" si="0"/>
        <v>1234820</v>
      </c>
      <c r="I11" s="61">
        <f t="shared" si="0"/>
        <v>207500.22999999998</v>
      </c>
      <c r="J11" s="61">
        <f t="shared" si="0"/>
        <v>55194377.659999996</v>
      </c>
      <c r="K11" s="61">
        <f t="shared" si="0"/>
        <v>62778898.310000002</v>
      </c>
      <c r="L11" s="61">
        <f t="shared" si="0"/>
        <v>45106723.890000001</v>
      </c>
      <c r="M11" s="61">
        <f t="shared" si="0"/>
        <v>12559625.5</v>
      </c>
      <c r="N11" s="50" t="s">
        <v>85</v>
      </c>
      <c r="O11" s="64"/>
    </row>
    <row r="12" spans="1:16" ht="18.95" customHeight="1">
      <c r="A12" s="62"/>
      <c r="B12" s="62" t="s">
        <v>86</v>
      </c>
      <c r="C12" s="62"/>
      <c r="D12" s="72"/>
      <c r="E12" s="67">
        <v>11933213.75</v>
      </c>
      <c r="F12" s="67">
        <v>13813</v>
      </c>
      <c r="G12" s="70">
        <v>619246.65</v>
      </c>
      <c r="H12" s="70" t="s">
        <v>44</v>
      </c>
      <c r="I12" s="67">
        <v>38060</v>
      </c>
      <c r="J12" s="67">
        <v>17234407</v>
      </c>
      <c r="K12" s="67">
        <v>17336772.140000001</v>
      </c>
      <c r="L12" s="67">
        <v>7823510</v>
      </c>
      <c r="M12" s="67">
        <v>1749596</v>
      </c>
      <c r="N12" s="62"/>
      <c r="O12" s="62" t="s">
        <v>87</v>
      </c>
    </row>
    <row r="13" spans="1:16" ht="18.95" customHeight="1">
      <c r="A13" s="62"/>
      <c r="B13" s="62" t="s">
        <v>88</v>
      </c>
      <c r="C13" s="62"/>
      <c r="D13" s="72"/>
      <c r="E13" s="67">
        <v>16095571.51</v>
      </c>
      <c r="F13" s="67">
        <v>82358</v>
      </c>
      <c r="G13" s="67">
        <v>136844.04999999999</v>
      </c>
      <c r="H13" s="70">
        <v>1234820</v>
      </c>
      <c r="I13" s="67">
        <v>23390.23</v>
      </c>
      <c r="J13" s="67">
        <v>23089275</v>
      </c>
      <c r="K13" s="67">
        <v>18328117.309999999</v>
      </c>
      <c r="L13" s="67">
        <v>6131637.2300000004</v>
      </c>
      <c r="M13" s="67">
        <v>2553412</v>
      </c>
      <c r="N13" s="62"/>
      <c r="O13" s="62" t="s">
        <v>89</v>
      </c>
    </row>
    <row r="14" spans="1:16" ht="18.95" customHeight="1">
      <c r="A14" s="62"/>
      <c r="B14" s="62" t="s">
        <v>90</v>
      </c>
      <c r="C14" s="62"/>
      <c r="D14" s="72"/>
      <c r="E14" s="67">
        <v>43563827.039999999</v>
      </c>
      <c r="F14" s="67">
        <v>14088</v>
      </c>
      <c r="G14" s="67">
        <v>102442.18</v>
      </c>
      <c r="H14" s="70" t="s">
        <v>44</v>
      </c>
      <c r="I14" s="67">
        <v>146050</v>
      </c>
      <c r="J14" s="67">
        <v>14870695.66</v>
      </c>
      <c r="K14" s="67">
        <v>27114008.859999999</v>
      </c>
      <c r="L14" s="67">
        <v>31151576.66</v>
      </c>
      <c r="M14" s="67">
        <v>8256617.5</v>
      </c>
      <c r="N14" s="62"/>
      <c r="O14" s="62" t="s">
        <v>91</v>
      </c>
    </row>
    <row r="15" spans="1:16" ht="18.95" customHeight="1">
      <c r="A15" s="64"/>
      <c r="B15" s="59" t="s">
        <v>92</v>
      </c>
      <c r="C15" s="64"/>
      <c r="D15" s="66"/>
      <c r="E15" s="61">
        <f>SUM(E16:E18)</f>
        <v>31661953.240000002</v>
      </c>
      <c r="F15" s="61">
        <f t="shared" ref="F15:L15" si="1">SUM(F16:F18)</f>
        <v>228660</v>
      </c>
      <c r="G15" s="61">
        <f t="shared" si="1"/>
        <v>306327.27</v>
      </c>
      <c r="H15" s="61">
        <f t="shared" si="1"/>
        <v>972259</v>
      </c>
      <c r="I15" s="61">
        <f t="shared" si="1"/>
        <v>277495.05</v>
      </c>
      <c r="J15" s="61">
        <f>SUM(J16:J18)</f>
        <v>29324909.600000001</v>
      </c>
      <c r="K15" s="61">
        <f t="shared" si="1"/>
        <v>34743635.489999995</v>
      </c>
      <c r="L15" s="61">
        <f t="shared" si="1"/>
        <v>23979348.990000002</v>
      </c>
      <c r="M15" s="61">
        <f>SUM(M16:M18)</f>
        <v>8479664.5999999996</v>
      </c>
      <c r="N15" s="50" t="s">
        <v>93</v>
      </c>
      <c r="O15" s="62"/>
    </row>
    <row r="16" spans="1:16" ht="18.95" customHeight="1">
      <c r="A16" s="62"/>
      <c r="B16" s="62" t="s">
        <v>94</v>
      </c>
      <c r="C16" s="62"/>
      <c r="D16" s="72"/>
      <c r="E16" s="67">
        <v>11468547.76</v>
      </c>
      <c r="F16" s="67">
        <v>69908</v>
      </c>
      <c r="G16" s="67">
        <v>134421.41</v>
      </c>
      <c r="H16" s="70">
        <v>899019</v>
      </c>
      <c r="I16" s="67">
        <v>114585</v>
      </c>
      <c r="J16" s="67">
        <v>13024631.6</v>
      </c>
      <c r="K16" s="67">
        <v>13113741.15</v>
      </c>
      <c r="L16" s="67">
        <v>8540864.4900000002</v>
      </c>
      <c r="M16" s="67">
        <v>5502953.5999999996</v>
      </c>
      <c r="N16" s="62"/>
      <c r="O16" s="62" t="s">
        <v>95</v>
      </c>
    </row>
    <row r="17" spans="1:15" ht="18.95" customHeight="1">
      <c r="A17" s="62"/>
      <c r="B17" s="62" t="s">
        <v>96</v>
      </c>
      <c r="C17" s="62"/>
      <c r="D17" s="72"/>
      <c r="E17" s="67">
        <v>10194118.6</v>
      </c>
      <c r="F17" s="67">
        <v>154733</v>
      </c>
      <c r="G17" s="67">
        <v>125942.25</v>
      </c>
      <c r="H17" s="70">
        <v>73240</v>
      </c>
      <c r="I17" s="67">
        <v>130560.05</v>
      </c>
      <c r="J17" s="67">
        <v>7103202</v>
      </c>
      <c r="K17" s="67">
        <v>11371747.609999999</v>
      </c>
      <c r="L17" s="67">
        <v>9102879.5</v>
      </c>
      <c r="M17" s="67">
        <v>582662</v>
      </c>
      <c r="N17" s="62"/>
      <c r="O17" s="62" t="s">
        <v>97</v>
      </c>
    </row>
    <row r="18" spans="1:15" ht="18.95" customHeight="1">
      <c r="A18" s="62"/>
      <c r="B18" s="62" t="s">
        <v>98</v>
      </c>
      <c r="C18" s="62"/>
      <c r="D18" s="72"/>
      <c r="E18" s="67">
        <v>9999286.8800000008</v>
      </c>
      <c r="F18" s="67">
        <v>4019</v>
      </c>
      <c r="G18" s="67">
        <v>45963.61</v>
      </c>
      <c r="H18" s="70" t="s">
        <v>44</v>
      </c>
      <c r="I18" s="67">
        <v>32350</v>
      </c>
      <c r="J18" s="67">
        <v>9197076</v>
      </c>
      <c r="K18" s="67">
        <v>10258146.73</v>
      </c>
      <c r="L18" s="67">
        <v>6335605</v>
      </c>
      <c r="M18" s="67">
        <v>2394049</v>
      </c>
      <c r="N18" s="62"/>
      <c r="O18" s="62" t="s">
        <v>99</v>
      </c>
    </row>
    <row r="19" spans="1:15" ht="18.95" customHeight="1">
      <c r="A19" s="64"/>
      <c r="B19" s="59" t="s">
        <v>100</v>
      </c>
      <c r="C19" s="64"/>
      <c r="D19" s="66"/>
      <c r="E19" s="61">
        <f>SUM(E20:E24)</f>
        <v>66865201.300000004</v>
      </c>
      <c r="F19" s="61">
        <f t="shared" ref="F19:M19" si="2">SUM(F20:F24)</f>
        <v>606140</v>
      </c>
      <c r="G19" s="61">
        <f t="shared" si="2"/>
        <v>435252.23</v>
      </c>
      <c r="H19" s="61">
        <f t="shared" si="2"/>
        <v>450161</v>
      </c>
      <c r="I19" s="61">
        <f t="shared" si="2"/>
        <v>132341</v>
      </c>
      <c r="J19" s="61">
        <f t="shared" si="2"/>
        <v>83657176.599999994</v>
      </c>
      <c r="K19" s="61">
        <f t="shared" si="2"/>
        <v>77041612.409999996</v>
      </c>
      <c r="L19" s="61">
        <f t="shared" si="2"/>
        <v>61231275.649999999</v>
      </c>
      <c r="M19" s="61">
        <f t="shared" si="2"/>
        <v>9268639</v>
      </c>
      <c r="N19" s="108" t="s">
        <v>101</v>
      </c>
      <c r="O19" s="62"/>
    </row>
    <row r="20" spans="1:15" ht="18.95" customHeight="1">
      <c r="A20" s="64"/>
      <c r="B20" s="65" t="s">
        <v>102</v>
      </c>
      <c r="C20" s="65"/>
      <c r="D20" s="66"/>
      <c r="E20" s="67">
        <v>14315394.08</v>
      </c>
      <c r="F20" s="67">
        <v>402517</v>
      </c>
      <c r="G20" s="67">
        <v>75868.179999999993</v>
      </c>
      <c r="H20" s="70" t="s">
        <v>44</v>
      </c>
      <c r="I20" s="67">
        <v>41200</v>
      </c>
      <c r="J20" s="67">
        <v>13822853</v>
      </c>
      <c r="K20" s="67">
        <v>13840568.16</v>
      </c>
      <c r="L20" s="67">
        <v>13076264.140000001</v>
      </c>
      <c r="M20" s="67">
        <v>977262</v>
      </c>
      <c r="N20" s="73"/>
      <c r="O20" s="69" t="s">
        <v>103</v>
      </c>
    </row>
    <row r="21" spans="1:15" ht="18.95" customHeight="1">
      <c r="A21" s="64"/>
      <c r="B21" s="65" t="s">
        <v>104</v>
      </c>
      <c r="C21" s="65"/>
      <c r="D21" s="66"/>
      <c r="E21" s="67">
        <v>12017922.949999999</v>
      </c>
      <c r="F21" s="67">
        <v>21320</v>
      </c>
      <c r="G21" s="67">
        <v>134295.07999999999</v>
      </c>
      <c r="H21" s="70">
        <v>426490</v>
      </c>
      <c r="I21" s="67">
        <v>7800</v>
      </c>
      <c r="J21" s="67">
        <v>12344887.199999999</v>
      </c>
      <c r="K21" s="67">
        <v>10504518.07</v>
      </c>
      <c r="L21" s="67">
        <v>9077481.4299999997</v>
      </c>
      <c r="M21" s="67">
        <v>1664963</v>
      </c>
      <c r="N21" s="103"/>
      <c r="O21" s="69" t="s">
        <v>105</v>
      </c>
    </row>
    <row r="22" spans="1:15" ht="18.95" customHeight="1">
      <c r="A22" s="64"/>
      <c r="B22" s="65" t="s">
        <v>106</v>
      </c>
      <c r="C22" s="65"/>
      <c r="D22" s="66"/>
      <c r="E22" s="67">
        <v>13671756.449999999</v>
      </c>
      <c r="F22" s="67">
        <v>83442</v>
      </c>
      <c r="G22" s="67">
        <v>67307.83</v>
      </c>
      <c r="H22" s="70" t="s">
        <v>44</v>
      </c>
      <c r="I22" s="67">
        <v>10980</v>
      </c>
      <c r="J22" s="67">
        <v>18127900</v>
      </c>
      <c r="K22" s="67">
        <v>17107808.420000002</v>
      </c>
      <c r="L22" s="67">
        <v>9617383</v>
      </c>
      <c r="M22" s="67">
        <v>1521742</v>
      </c>
      <c r="N22" s="103"/>
      <c r="O22" s="69" t="s">
        <v>107</v>
      </c>
    </row>
    <row r="23" spans="1:15" ht="18.95" customHeight="1">
      <c r="A23" s="64"/>
      <c r="B23" s="65" t="s">
        <v>108</v>
      </c>
      <c r="C23" s="65"/>
      <c r="D23" s="66"/>
      <c r="E23" s="67">
        <v>12314617.630000001</v>
      </c>
      <c r="F23" s="67">
        <v>88390</v>
      </c>
      <c r="G23" s="67">
        <v>69289.820000000007</v>
      </c>
      <c r="H23" s="70">
        <v>23671</v>
      </c>
      <c r="I23" s="67">
        <v>29507</v>
      </c>
      <c r="J23" s="67">
        <v>17746799.399999999</v>
      </c>
      <c r="K23" s="67">
        <v>17991780.129999999</v>
      </c>
      <c r="L23" s="67">
        <v>11199742.4</v>
      </c>
      <c r="M23" s="67">
        <v>1401535</v>
      </c>
      <c r="N23" s="62"/>
      <c r="O23" s="65" t="s">
        <v>109</v>
      </c>
    </row>
    <row r="24" spans="1:15" s="62" customFormat="1" ht="18.95" customHeight="1">
      <c r="A24" s="64"/>
      <c r="B24" s="65" t="s">
        <v>110</v>
      </c>
      <c r="C24" s="65"/>
      <c r="D24" s="66"/>
      <c r="E24" s="67">
        <v>14545510.189999999</v>
      </c>
      <c r="F24" s="67">
        <v>10471</v>
      </c>
      <c r="G24" s="67">
        <v>88491.32</v>
      </c>
      <c r="H24" s="70" t="s">
        <v>44</v>
      </c>
      <c r="I24" s="67">
        <v>42854</v>
      </c>
      <c r="J24" s="67">
        <v>21614737</v>
      </c>
      <c r="K24" s="67">
        <v>17596937.629999999</v>
      </c>
      <c r="L24" s="67">
        <v>18260404.68</v>
      </c>
      <c r="M24" s="67">
        <v>3703137</v>
      </c>
      <c r="O24" s="65" t="s">
        <v>111</v>
      </c>
    </row>
    <row r="25" spans="1:15" s="62" customFormat="1" ht="18.95" customHeight="1">
      <c r="A25" s="59"/>
      <c r="B25" s="59" t="s">
        <v>112</v>
      </c>
      <c r="C25" s="59"/>
      <c r="D25" s="60"/>
      <c r="E25" s="61">
        <f>SUM(E26:E27)</f>
        <v>27900369.75</v>
      </c>
      <c r="F25" s="61">
        <f>SUM(F26:F27)</f>
        <v>45402</v>
      </c>
      <c r="G25" s="61">
        <f>SUM(G26:G27)</f>
        <v>140902.18</v>
      </c>
      <c r="H25" s="109" t="s">
        <v>44</v>
      </c>
      <c r="I25" s="61">
        <f>SUM(I26:I27)</f>
        <v>23946</v>
      </c>
      <c r="J25" s="61">
        <f>SUM(J26:J27)</f>
        <v>32166605</v>
      </c>
      <c r="K25" s="61">
        <f>SUM(K26:K27)</f>
        <v>30802578.950000003</v>
      </c>
      <c r="L25" s="61">
        <f>SUM(L26:L27)</f>
        <v>22823571.399999999</v>
      </c>
      <c r="M25" s="61">
        <f>SUM(M26:M27)</f>
        <v>6556203</v>
      </c>
      <c r="N25" s="110" t="s">
        <v>113</v>
      </c>
    </row>
    <row r="26" spans="1:15" s="62" customFormat="1" ht="18.95" customHeight="1">
      <c r="B26" s="62" t="s">
        <v>114</v>
      </c>
      <c r="D26" s="72"/>
      <c r="E26" s="67">
        <v>12940018.390000001</v>
      </c>
      <c r="F26" s="67">
        <v>38972</v>
      </c>
      <c r="G26" s="67">
        <v>88530.6</v>
      </c>
      <c r="H26" s="70" t="s">
        <v>44</v>
      </c>
      <c r="I26" s="67">
        <v>20386</v>
      </c>
      <c r="J26" s="67">
        <v>14482650</v>
      </c>
      <c r="K26" s="67">
        <v>13786133.85</v>
      </c>
      <c r="L26" s="67">
        <v>12867051</v>
      </c>
      <c r="M26" s="67">
        <v>1665531</v>
      </c>
      <c r="O26" s="62" t="s">
        <v>115</v>
      </c>
    </row>
    <row r="27" spans="1:15" s="62" customFormat="1" ht="18.95" customHeight="1">
      <c r="B27" s="62" t="s">
        <v>116</v>
      </c>
      <c r="D27" s="72"/>
      <c r="E27" s="67">
        <v>14960351.359999999</v>
      </c>
      <c r="F27" s="67">
        <v>6430</v>
      </c>
      <c r="G27" s="70">
        <v>52371.58</v>
      </c>
      <c r="H27" s="70" t="s">
        <v>44</v>
      </c>
      <c r="I27" s="67">
        <v>3560</v>
      </c>
      <c r="J27" s="67">
        <v>17683955</v>
      </c>
      <c r="K27" s="67">
        <v>17016445.100000001</v>
      </c>
      <c r="L27" s="67">
        <v>9956520.4000000004</v>
      </c>
      <c r="M27" s="67">
        <v>4890672</v>
      </c>
      <c r="O27" s="62" t="s">
        <v>117</v>
      </c>
    </row>
    <row r="28" spans="1:15" s="62" customFormat="1" ht="18.95" customHeight="1">
      <c r="A28" s="59"/>
      <c r="B28" s="59" t="s">
        <v>118</v>
      </c>
      <c r="C28" s="59"/>
      <c r="D28" s="60"/>
      <c r="E28" s="61">
        <f>SUM(E29:E30)</f>
        <v>28360950.27</v>
      </c>
      <c r="F28" s="61">
        <f t="shared" ref="F28:M28" si="3">SUM(F29:F30)</f>
        <v>241724</v>
      </c>
      <c r="G28" s="61">
        <f t="shared" si="3"/>
        <v>129562.29000000001</v>
      </c>
      <c r="H28" s="61">
        <f t="shared" si="3"/>
        <v>991960</v>
      </c>
      <c r="I28" s="61">
        <f t="shared" si="3"/>
        <v>150355</v>
      </c>
      <c r="J28" s="61">
        <f t="shared" si="3"/>
        <v>38130821.600000001</v>
      </c>
      <c r="K28" s="61">
        <f t="shared" si="3"/>
        <v>33814321.57</v>
      </c>
      <c r="L28" s="61">
        <f t="shared" si="3"/>
        <v>18343830.600000001</v>
      </c>
      <c r="M28" s="61">
        <f t="shared" si="3"/>
        <v>2864490.3600000003</v>
      </c>
      <c r="N28" s="110" t="s">
        <v>119</v>
      </c>
      <c r="O28" s="64"/>
    </row>
    <row r="29" spans="1:15" ht="18.95" customHeight="1">
      <c r="A29" s="64"/>
      <c r="B29" s="111" t="s">
        <v>120</v>
      </c>
      <c r="C29" s="111"/>
      <c r="D29" s="66"/>
      <c r="E29" s="67">
        <v>11650429.92</v>
      </c>
      <c r="F29" s="67">
        <v>86203</v>
      </c>
      <c r="G29" s="67">
        <v>60132.87</v>
      </c>
      <c r="H29" s="70">
        <v>991960</v>
      </c>
      <c r="I29" s="67">
        <v>60855</v>
      </c>
      <c r="J29" s="67">
        <v>13289250</v>
      </c>
      <c r="K29" s="67">
        <v>14087821.15</v>
      </c>
      <c r="L29" s="67">
        <v>3876432</v>
      </c>
      <c r="M29" s="67">
        <v>1056646.3600000001</v>
      </c>
      <c r="N29" s="62"/>
      <c r="O29" s="62" t="s">
        <v>121</v>
      </c>
    </row>
    <row r="30" spans="1:15" ht="18.95" customHeight="1">
      <c r="A30" s="112"/>
      <c r="B30" s="112" t="s">
        <v>122</v>
      </c>
      <c r="C30" s="112"/>
      <c r="D30" s="113"/>
      <c r="E30" s="114">
        <v>16710520.35</v>
      </c>
      <c r="F30" s="114">
        <v>155521</v>
      </c>
      <c r="G30" s="114">
        <v>69429.42</v>
      </c>
      <c r="H30" s="115" t="s">
        <v>44</v>
      </c>
      <c r="I30" s="114">
        <v>89500</v>
      </c>
      <c r="J30" s="114">
        <v>24841571.600000001</v>
      </c>
      <c r="K30" s="114">
        <v>19726500.420000002</v>
      </c>
      <c r="L30" s="114">
        <v>14467398.6</v>
      </c>
      <c r="M30" s="114">
        <v>1807844</v>
      </c>
      <c r="N30" s="112"/>
      <c r="O30" s="112" t="s">
        <v>123</v>
      </c>
    </row>
    <row r="31" spans="1:15" s="62" customFormat="1" ht="3.75" customHeight="1">
      <c r="E31" s="71"/>
      <c r="F31" s="71"/>
      <c r="G31" s="71"/>
      <c r="H31" s="71"/>
      <c r="I31" s="71"/>
      <c r="J31" s="71"/>
      <c r="K31" s="71"/>
      <c r="L31" s="71"/>
      <c r="M31" s="71"/>
    </row>
    <row r="32" spans="1:15">
      <c r="C32" s="116"/>
      <c r="D32" s="116"/>
      <c r="F32" s="116" t="s">
        <v>80</v>
      </c>
      <c r="K32" s="116" t="s">
        <v>81</v>
      </c>
    </row>
    <row r="33" spans="3:5" ht="18" customHeight="1">
      <c r="C33" s="116"/>
      <c r="D33" s="116"/>
      <c r="E33" s="116"/>
    </row>
  </sheetData>
  <mergeCells count="8">
    <mergeCell ref="A5:D10"/>
    <mergeCell ref="E5:J5"/>
    <mergeCell ref="K5:M5"/>
    <mergeCell ref="E6:J6"/>
    <mergeCell ref="K6:M6"/>
    <mergeCell ref="N7:O7"/>
    <mergeCell ref="N8:O8"/>
    <mergeCell ref="N9:O9"/>
  </mergeCells>
  <printOptions horizontalCentered="1"/>
  <pageMargins left="0.35433070866141736" right="0.15748031496062992" top="0.62992125984251968" bottom="0.82677165354330717" header="0.51181102362204722" footer="0.5118110236220472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T-16.3</vt:lpstr>
      <vt:lpstr>T-16.3 (ต่อ)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2012-11-27T09:22:03Z</dcterms:created>
  <dcterms:modified xsi:type="dcterms:W3CDTF">2012-11-27T09:22:11Z</dcterms:modified>
</cp:coreProperties>
</file>