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61" i="1"/>
  <c r="E261"/>
  <c r="L260"/>
  <c r="E260"/>
  <c r="O259"/>
  <c r="N259"/>
  <c r="M259"/>
  <c r="L259" s="1"/>
  <c r="K259"/>
  <c r="J259"/>
  <c r="I259"/>
  <c r="H259"/>
  <c r="G259"/>
  <c r="F259"/>
  <c r="E259"/>
  <c r="L258"/>
  <c r="E258"/>
  <c r="L257"/>
  <c r="E257"/>
  <c r="L256"/>
  <c r="E256"/>
  <c r="L255"/>
  <c r="E255"/>
  <c r="O254"/>
  <c r="N254"/>
  <c r="M254"/>
  <c r="L254"/>
  <c r="K254"/>
  <c r="J254"/>
  <c r="I254"/>
  <c r="H254"/>
  <c r="G254"/>
  <c r="F254"/>
  <c r="E254" s="1"/>
  <c r="L253"/>
  <c r="E253"/>
  <c r="L252"/>
  <c r="E252"/>
  <c r="O251"/>
  <c r="N251"/>
  <c r="M251"/>
  <c r="L251" s="1"/>
  <c r="K251"/>
  <c r="J251"/>
  <c r="I251"/>
  <c r="H251"/>
  <c r="G251"/>
  <c r="E251" s="1"/>
  <c r="F251"/>
  <c r="L240"/>
  <c r="E240"/>
  <c r="O239"/>
  <c r="N239"/>
  <c r="M239"/>
  <c r="L239"/>
  <c r="K239"/>
  <c r="J239"/>
  <c r="I239"/>
  <c r="H239"/>
  <c r="G239"/>
  <c r="F239"/>
  <c r="E239" s="1"/>
  <c r="L238"/>
  <c r="E238"/>
  <c r="O237"/>
  <c r="N237"/>
  <c r="M237"/>
  <c r="L237" s="1"/>
  <c r="K237"/>
  <c r="J237"/>
  <c r="I237"/>
  <c r="H237"/>
  <c r="G237"/>
  <c r="F237"/>
  <c r="E237"/>
  <c r="L236"/>
  <c r="E236"/>
  <c r="L235"/>
  <c r="E235"/>
  <c r="L234"/>
  <c r="E234"/>
  <c r="L233"/>
  <c r="E233"/>
  <c r="O232"/>
  <c r="N232"/>
  <c r="M232"/>
  <c r="L232"/>
  <c r="K232"/>
  <c r="J232"/>
  <c r="I232"/>
  <c r="H232"/>
  <c r="G232"/>
  <c r="F232"/>
  <c r="E232" s="1"/>
  <c r="L231"/>
  <c r="E231"/>
  <c r="L230"/>
  <c r="E230"/>
  <c r="L229"/>
  <c r="E229"/>
  <c r="L228"/>
  <c r="E228"/>
  <c r="O227"/>
  <c r="N227"/>
  <c r="M227"/>
  <c r="L227" s="1"/>
  <c r="K227"/>
  <c r="J227"/>
  <c r="I227"/>
  <c r="H227"/>
  <c r="G227"/>
  <c r="E227" s="1"/>
  <c r="F227"/>
  <c r="L226"/>
  <c r="E226"/>
  <c r="L225"/>
  <c r="E225"/>
  <c r="O224"/>
  <c r="N224"/>
  <c r="L224" s="1"/>
  <c r="M224"/>
  <c r="K224"/>
  <c r="J224"/>
  <c r="I224"/>
  <c r="H224"/>
  <c r="G224"/>
  <c r="F224"/>
  <c r="E224" s="1"/>
  <c r="L213"/>
  <c r="E213"/>
  <c r="L212"/>
  <c r="E212"/>
  <c r="L211"/>
  <c r="E211"/>
  <c r="L210"/>
  <c r="E210"/>
  <c r="L209"/>
  <c r="E209"/>
  <c r="L208"/>
  <c r="E208"/>
  <c r="O207"/>
  <c r="N207"/>
  <c r="M207"/>
  <c r="L207" s="1"/>
  <c r="K207"/>
  <c r="J207"/>
  <c r="I207"/>
  <c r="H207"/>
  <c r="G207"/>
  <c r="F207"/>
  <c r="E207"/>
  <c r="L206"/>
  <c r="E206"/>
  <c r="L205"/>
  <c r="E205"/>
  <c r="L204"/>
  <c r="E204"/>
  <c r="L203"/>
  <c r="E203"/>
  <c r="L202"/>
  <c r="E202"/>
  <c r="L201"/>
  <c r="E201"/>
  <c r="L200"/>
  <c r="E200"/>
  <c r="O199"/>
  <c r="N199"/>
  <c r="L199" s="1"/>
  <c r="M199"/>
  <c r="K199"/>
  <c r="J199"/>
  <c r="I199"/>
  <c r="H199"/>
  <c r="G199"/>
  <c r="F199"/>
  <c r="E199" s="1"/>
  <c r="L198"/>
  <c r="E198"/>
  <c r="L197"/>
  <c r="E197"/>
  <c r="L186"/>
  <c r="E186"/>
  <c r="L185"/>
  <c r="E185"/>
  <c r="L184"/>
  <c r="E184"/>
  <c r="L183"/>
  <c r="E183"/>
  <c r="L182"/>
  <c r="E182"/>
  <c r="L181"/>
  <c r="E181"/>
  <c r="L180"/>
  <c r="E180"/>
  <c r="L179"/>
  <c r="E179"/>
  <c r="L178"/>
  <c r="E178"/>
  <c r="O177"/>
  <c r="N177"/>
  <c r="M177"/>
  <c r="L177" s="1"/>
  <c r="K177"/>
  <c r="J177"/>
  <c r="I177"/>
  <c r="H177"/>
  <c r="G177"/>
  <c r="E177" s="1"/>
  <c r="F177"/>
  <c r="L176"/>
  <c r="E176"/>
  <c r="L175"/>
  <c r="E175"/>
  <c r="L174"/>
  <c r="E174"/>
  <c r="L173"/>
  <c r="E173"/>
  <c r="L172"/>
  <c r="E172"/>
  <c r="L171"/>
  <c r="E171"/>
  <c r="L170"/>
  <c r="E170"/>
  <c r="L159"/>
  <c r="E159"/>
  <c r="L158"/>
  <c r="E158"/>
  <c r="L157"/>
  <c r="E157"/>
  <c r="L156"/>
  <c r="E156"/>
  <c r="L155"/>
  <c r="E155"/>
  <c r="O154"/>
  <c r="N154"/>
  <c r="L154" s="1"/>
  <c r="M154"/>
  <c r="K154"/>
  <c r="J154"/>
  <c r="I154"/>
  <c r="H154"/>
  <c r="G154"/>
  <c r="F154"/>
  <c r="E154" s="1"/>
  <c r="L153"/>
  <c r="E153"/>
  <c r="L152"/>
  <c r="E152"/>
  <c r="L151"/>
  <c r="E151"/>
  <c r="L150"/>
  <c r="E150"/>
  <c r="O149"/>
  <c r="N149"/>
  <c r="M149"/>
  <c r="L149" s="1"/>
  <c r="K149"/>
  <c r="J149"/>
  <c r="I149"/>
  <c r="H149"/>
  <c r="G149"/>
  <c r="F149"/>
  <c r="E149"/>
  <c r="L148"/>
  <c r="E148"/>
  <c r="L147"/>
  <c r="E147"/>
  <c r="L146"/>
  <c r="E146"/>
  <c r="L145"/>
  <c r="E145"/>
  <c r="O144"/>
  <c r="N144"/>
  <c r="M144"/>
  <c r="L144"/>
  <c r="K144"/>
  <c r="J144"/>
  <c r="I144"/>
  <c r="H144"/>
  <c r="G144"/>
  <c r="F144"/>
  <c r="E144" s="1"/>
  <c r="L133"/>
  <c r="E133"/>
  <c r="L132"/>
  <c r="E132"/>
  <c r="L131"/>
  <c r="E131"/>
  <c r="L130"/>
  <c r="E130"/>
  <c r="L129"/>
  <c r="E129"/>
  <c r="L128"/>
  <c r="E128"/>
  <c r="L127"/>
  <c r="E127"/>
  <c r="L126"/>
  <c r="E126"/>
  <c r="L125"/>
  <c r="E125"/>
  <c r="L124"/>
  <c r="E124"/>
  <c r="L123"/>
  <c r="E123"/>
  <c r="L122"/>
  <c r="E122"/>
  <c r="O121"/>
  <c r="N121"/>
  <c r="M121"/>
  <c r="L121" s="1"/>
  <c r="K121"/>
  <c r="J121"/>
  <c r="I121"/>
  <c r="H121"/>
  <c r="G121"/>
  <c r="E121" s="1"/>
  <c r="F121"/>
  <c r="L120"/>
  <c r="E120"/>
  <c r="L119"/>
  <c r="E119"/>
  <c r="O118"/>
  <c r="N118"/>
  <c r="L118" s="1"/>
  <c r="M118"/>
  <c r="K118"/>
  <c r="J118"/>
  <c r="I118"/>
  <c r="H118"/>
  <c r="G118"/>
  <c r="F118"/>
  <c r="E118" s="1"/>
  <c r="L107"/>
  <c r="E107"/>
  <c r="L106"/>
  <c r="E106"/>
  <c r="L105"/>
  <c r="E105"/>
  <c r="L104"/>
  <c r="E104"/>
  <c r="L103"/>
  <c r="E103"/>
  <c r="L102"/>
  <c r="E102"/>
  <c r="L101"/>
  <c r="E101"/>
  <c r="L100"/>
  <c r="E100"/>
  <c r="L99"/>
  <c r="E99"/>
  <c r="O98"/>
  <c r="N98"/>
  <c r="M98"/>
  <c r="L98" s="1"/>
  <c r="K98"/>
  <c r="J98"/>
  <c r="I98"/>
  <c r="H98"/>
  <c r="G98"/>
  <c r="E98" s="1"/>
  <c r="F98"/>
  <c r="L97"/>
  <c r="E97"/>
  <c r="L96"/>
  <c r="E96"/>
  <c r="L95"/>
  <c r="E95"/>
  <c r="L94"/>
  <c r="E94"/>
  <c r="L93"/>
  <c r="E93"/>
  <c r="O92"/>
  <c r="N92"/>
  <c r="M92"/>
  <c r="L92"/>
  <c r="K92"/>
  <c r="J92"/>
  <c r="I92"/>
  <c r="H92"/>
  <c r="G92"/>
  <c r="F92"/>
  <c r="E92" s="1"/>
  <c r="L81"/>
  <c r="E81"/>
  <c r="L80"/>
  <c r="E80"/>
  <c r="L79"/>
  <c r="E79"/>
  <c r="O78"/>
  <c r="N78"/>
  <c r="M78"/>
  <c r="L78" s="1"/>
  <c r="K78"/>
  <c r="J78"/>
  <c r="I78"/>
  <c r="H78"/>
  <c r="G78"/>
  <c r="F78"/>
  <c r="E78"/>
  <c r="L77"/>
  <c r="E77"/>
  <c r="L76"/>
  <c r="E76"/>
  <c r="L75"/>
  <c r="E75"/>
  <c r="L74"/>
  <c r="E74"/>
  <c r="L73"/>
  <c r="E73"/>
  <c r="L72"/>
  <c r="E72"/>
  <c r="L71"/>
  <c r="E71"/>
  <c r="L70"/>
  <c r="E70"/>
  <c r="O69"/>
  <c r="N69"/>
  <c r="M69"/>
  <c r="L69"/>
  <c r="K69"/>
  <c r="J69"/>
  <c r="I69"/>
  <c r="H69"/>
  <c r="G69"/>
  <c r="F69"/>
  <c r="E69" s="1"/>
  <c r="L68"/>
  <c r="E68"/>
  <c r="L67"/>
  <c r="E67"/>
  <c r="L66"/>
  <c r="E66"/>
  <c r="L55"/>
  <c r="E55"/>
  <c r="L54"/>
  <c r="E54"/>
  <c r="L53"/>
  <c r="E53"/>
  <c r="L52"/>
  <c r="E52"/>
  <c r="O51"/>
  <c r="N51"/>
  <c r="M51"/>
  <c r="L51" s="1"/>
  <c r="K51"/>
  <c r="J51"/>
  <c r="I51"/>
  <c r="H51"/>
  <c r="G51"/>
  <c r="F51"/>
  <c r="E51"/>
  <c r="L50"/>
  <c r="E50"/>
  <c r="L49"/>
  <c r="E49"/>
  <c r="L48"/>
  <c r="E48"/>
  <c r="L47"/>
  <c r="E47"/>
  <c r="L46"/>
  <c r="E46"/>
  <c r="L45"/>
  <c r="E45"/>
  <c r="L44"/>
  <c r="E44"/>
  <c r="L43"/>
  <c r="E43"/>
  <c r="O42"/>
  <c r="N42"/>
  <c r="M42"/>
  <c r="L42"/>
  <c r="K42"/>
  <c r="J42"/>
  <c r="I42"/>
  <c r="H42"/>
  <c r="G42"/>
  <c r="F42"/>
  <c r="E42" s="1"/>
  <c r="L41"/>
  <c r="E41"/>
  <c r="L40"/>
  <c r="E40"/>
  <c r="L39"/>
  <c r="E39"/>
  <c r="L28"/>
  <c r="E28"/>
  <c r="L27"/>
  <c r="E27"/>
  <c r="O26"/>
  <c r="N26"/>
  <c r="M26"/>
  <c r="L26" s="1"/>
  <c r="K26"/>
  <c r="J26"/>
  <c r="I26"/>
  <c r="H26"/>
  <c r="G26"/>
  <c r="F26"/>
  <c r="E26"/>
  <c r="L25"/>
  <c r="E25"/>
  <c r="L24"/>
  <c r="E24"/>
  <c r="O23"/>
  <c r="N23"/>
  <c r="M23"/>
  <c r="L23"/>
  <c r="K23"/>
  <c r="J23"/>
  <c r="I23"/>
  <c r="H23"/>
  <c r="G23"/>
  <c r="F23"/>
  <c r="E23" s="1"/>
  <c r="L22"/>
  <c r="E22"/>
  <c r="L21"/>
  <c r="E21"/>
  <c r="O20"/>
  <c r="N20"/>
  <c r="M20"/>
  <c r="L20" s="1"/>
  <c r="K20"/>
  <c r="J20"/>
  <c r="I20"/>
  <c r="H20"/>
  <c r="G20"/>
  <c r="E20" s="1"/>
  <c r="F20"/>
  <c r="L19"/>
  <c r="E19"/>
  <c r="L18"/>
  <c r="E18"/>
  <c r="L17"/>
  <c r="E17"/>
  <c r="L16"/>
  <c r="E16"/>
  <c r="L15"/>
  <c r="E15"/>
  <c r="L14"/>
  <c r="E14"/>
  <c r="O13"/>
  <c r="N13"/>
  <c r="N12" s="1"/>
  <c r="M13"/>
  <c r="K13"/>
  <c r="J13"/>
  <c r="J12" s="1"/>
  <c r="I13"/>
  <c r="H13"/>
  <c r="H12" s="1"/>
  <c r="G13"/>
  <c r="F13"/>
  <c r="E13" s="1"/>
  <c r="O12"/>
  <c r="M12"/>
  <c r="L12" s="1"/>
  <c r="K12"/>
  <c r="I12"/>
  <c r="G12"/>
  <c r="L13" l="1"/>
  <c r="F12"/>
  <c r="E12" s="1"/>
</calcChain>
</file>

<file path=xl/sharedStrings.xml><?xml version="1.0" encoding="utf-8"?>
<sst xmlns="http://schemas.openxmlformats.org/spreadsheetml/2006/main" count="762" uniqueCount="358">
  <si>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</si>
  <si>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2556</t>
  </si>
  <si>
    <t xml:space="preserve">TABLE </t>
  </si>
  <si>
    <t xml:space="preserve">Actual Revenue and Expenditure of Subdistrict Administration Organization by Type, District and Subdistrict Administration Organization: </t>
  </si>
  <si>
    <t>Fiscal Year 2013</t>
  </si>
  <si>
    <t xml:space="preserve">(พันบาท : Thousand Baht)   </t>
  </si>
  <si>
    <t>อำเภอ/อบต.</t>
  </si>
  <si>
    <t xml:space="preserve">รายได้ </t>
  </si>
  <si>
    <t>รายจ่าย</t>
  </si>
  <si>
    <t>Revenue</t>
  </si>
  <si>
    <t>Expenditure</t>
  </si>
  <si>
    <t xml:space="preserve">District/Subdistrict </t>
  </si>
  <si>
    <t>Administration</t>
  </si>
  <si>
    <t>รวม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</si>
  <si>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</si>
  <si>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</si>
  <si>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</si>
  <si>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</si>
  <si>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</si>
  <si>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</si>
  <si>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งบกลาง</t>
  </si>
  <si>
    <t>รายจ่ายประจำ</t>
  </si>
  <si>
    <t>เพื่อการลงทุน</t>
  </si>
  <si>
    <t xml:space="preserve"> Organization</t>
  </si>
  <si>
    <t>Total</t>
  </si>
  <si>
    <t>Taxes and</t>
  </si>
  <si>
    <t>ค่าปรับ</t>
  </si>
  <si>
    <t>Property</t>
  </si>
  <si>
    <t>Public</t>
  </si>
  <si>
    <t>Miscellaneous</t>
  </si>
  <si>
    <t>Subsidies</t>
  </si>
  <si>
    <t>Central</t>
  </si>
  <si>
    <t>Permanent</t>
  </si>
  <si>
    <t xml:space="preserve">Expenditure  of </t>
  </si>
  <si>
    <t>duties</t>
  </si>
  <si>
    <t>Fees and fine</t>
  </si>
  <si>
    <t>utilities</t>
  </si>
  <si>
    <t>expenditure</t>
  </si>
  <si>
    <t>investment</t>
  </si>
  <si>
    <t>รวมยอด</t>
  </si>
  <si>
    <t>เมืองขอนแก่น</t>
  </si>
  <si>
    <t xml:space="preserve">Mueang Khon Kaen </t>
  </si>
  <si>
    <t>อบต.ดอนช้าง</t>
  </si>
  <si>
    <t xml:space="preserve">   Don Chang SAO.</t>
  </si>
  <si>
    <t>อบต.ดอนหัน</t>
  </si>
  <si>
    <t xml:space="preserve">   Don Han SAO.</t>
  </si>
  <si>
    <t>อบต.ท่าพระ</t>
  </si>
  <si>
    <t xml:space="preserve">   Tha Pra SAO.</t>
  </si>
  <si>
    <t>อบต.บ้านหว้า</t>
  </si>
  <si>
    <t xml:space="preserve">   Ban Wa SAO.</t>
  </si>
  <si>
    <t>อบต.แดงใหญ่</t>
  </si>
  <si>
    <t xml:space="preserve">   Dang Yai SAO.</t>
  </si>
  <si>
    <t>อบต.โคกสี</t>
  </si>
  <si>
    <t xml:space="preserve">   Cok see SAO.</t>
  </si>
  <si>
    <t>บ้านฝาง</t>
  </si>
  <si>
    <t xml:space="preserve">Ban Fang </t>
  </si>
  <si>
    <t>อบต.ป่าหวายนั่ง</t>
  </si>
  <si>
    <t xml:space="preserve">   Pa Wai Nang SAO.</t>
  </si>
  <si>
    <t>อบต.บ้านเหล่า</t>
  </si>
  <si>
    <t xml:space="preserve">   Ban Lao SAO.</t>
  </si>
  <si>
    <t>พระยืน</t>
  </si>
  <si>
    <t xml:space="preserve">Phra Yuen District </t>
  </si>
  <si>
    <t>อบต.ขามป้อม</t>
  </si>
  <si>
    <t xml:space="preserve">   Kham Pom SAO.</t>
  </si>
  <si>
    <t>อบต.หนองแวง</t>
  </si>
  <si>
    <t xml:space="preserve">   Nong Wang SAO.</t>
  </si>
  <si>
    <t>หนองเรือ</t>
  </si>
  <si>
    <t xml:space="preserve">Nong Ruea </t>
  </si>
  <si>
    <t>อบต.จระเข้</t>
  </si>
  <si>
    <t xml:space="preserve">   Cha La Kay SAO.</t>
  </si>
  <si>
    <t>อบต.โนนทัน</t>
  </si>
  <si>
    <t xml:space="preserve">   Non Than SAO.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</si>
  <si>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2556 (ต่อ)</t>
  </si>
  <si>
    <t>Fiscal Year 2013 (Contd.)</t>
  </si>
  <si>
    <t>อบต.บ้านกง</t>
  </si>
  <si>
    <t xml:space="preserve">   Ban Kong SAO.</t>
  </si>
  <si>
    <t>อบต.หนองเรือ</t>
  </si>
  <si>
    <t xml:space="preserve">   Nong Ruea SAO.</t>
  </si>
  <si>
    <t>อบต.บ้านเม็ง</t>
  </si>
  <si>
    <t xml:space="preserve">   Ban Meng SAO.</t>
  </si>
  <si>
    <t>ชุมแพ</t>
  </si>
  <si>
    <t xml:space="preserve">Chum Phae </t>
  </si>
  <si>
    <t>อบต.ชุมแพ</t>
  </si>
  <si>
    <t xml:space="preserve">   Chum Phae SAO.</t>
  </si>
  <si>
    <t>อบต.ไชยสอ</t>
  </si>
  <si>
    <t xml:space="preserve">   Chai So SAO.</t>
  </si>
  <si>
    <t>อบต.โนนหัน</t>
  </si>
  <si>
    <t xml:space="preserve">   Non Han SAO.</t>
  </si>
  <si>
    <t>อบต.วังหินลาด</t>
  </si>
  <si>
    <t xml:space="preserve">   Wang Hin Lad SAO.</t>
  </si>
  <si>
    <t>อบต.ขัวเรียง</t>
  </si>
  <si>
    <t xml:space="preserve">   Khua Riang SAO.</t>
  </si>
  <si>
    <t>อบต.นาหนองทุ่ม</t>
  </si>
  <si>
    <t xml:space="preserve">   Na Nong Thum SAO.</t>
  </si>
  <si>
    <t>อบต.โนนอุดม</t>
  </si>
  <si>
    <t xml:space="preserve">   Non Udom SAO.</t>
  </si>
  <si>
    <t>อบต.หนองเขียด</t>
  </si>
  <si>
    <t xml:space="preserve">   Nong Khiad SAO.</t>
  </si>
  <si>
    <t>สีชมพู</t>
  </si>
  <si>
    <t xml:space="preserve">Si Chomphu </t>
  </si>
  <si>
    <t>อบต.ซำยาง</t>
  </si>
  <si>
    <t xml:space="preserve">   Sam Yang SAO.</t>
  </si>
  <si>
    <t>อบต.ดงลาน</t>
  </si>
  <si>
    <t xml:space="preserve">   Dong Lan SAO.</t>
  </si>
  <si>
    <t>อบต.บริบูรณ์</t>
  </si>
  <si>
    <t xml:space="preserve">   Bo Ri Boon SAO.</t>
  </si>
  <si>
    <t>อบต.บ้านใหม่</t>
  </si>
  <si>
    <t xml:space="preserve">   Ban Mai SAO.</t>
  </si>
  <si>
    <t>อบต.ภูห่าน</t>
  </si>
  <si>
    <t xml:space="preserve">   Phu Han SAO.</t>
  </si>
  <si>
    <t>อบต.ศรีสุข</t>
  </si>
  <si>
    <t xml:space="preserve">   Sri Suk SAO.</t>
  </si>
  <si>
    <t>อบต.สีชมพู</t>
  </si>
  <si>
    <t xml:space="preserve">   Sri Chom Phu SAO.</t>
  </si>
  <si>
    <t>น้ำพอง</t>
  </si>
  <si>
    <t xml:space="preserve">Nam Phong </t>
  </si>
  <si>
    <t>อบต.ทรายมูล</t>
  </si>
  <si>
    <t xml:space="preserve">   Tha Kra Some SAO.</t>
  </si>
  <si>
    <t>อบต.บัวเงิน</t>
  </si>
  <si>
    <t xml:space="preserve">   Bua Ngerng SAO.</t>
  </si>
  <si>
    <t>อบต.บ้านขาม</t>
  </si>
  <si>
    <t xml:space="preserve">   Ban Kham SAO.</t>
  </si>
  <si>
    <t>อบต.วังชัย</t>
  </si>
  <si>
    <t xml:space="preserve">   Wang Chai SAO.</t>
  </si>
  <si>
    <t>อบต.ท่ากระเสริม</t>
  </si>
  <si>
    <t xml:space="preserve">   Tha Kra Serm SAO.</t>
  </si>
  <si>
    <t>อบต.บัวใหญ่</t>
  </si>
  <si>
    <t xml:space="preserve">   Bua Yai SAO.</t>
  </si>
  <si>
    <t>อบต.พังทุย</t>
  </si>
  <si>
    <t xml:space="preserve">   Phung Tuy SAO.</t>
  </si>
  <si>
    <t>อบต.หนองกุง</t>
  </si>
  <si>
    <t xml:space="preserve">   Nong Kung SAO.</t>
  </si>
  <si>
    <t>อุบลรัตน์</t>
  </si>
  <si>
    <t>Ubolratana</t>
  </si>
  <si>
    <t>อบต.ทุ่งโป่ง</t>
  </si>
  <si>
    <t xml:space="preserve">   Khuean Ubon Rat SAO.</t>
  </si>
  <si>
    <t>อบต.เขื่อนอุบลรัตน์</t>
  </si>
  <si>
    <t xml:space="preserve">   Kuean Ubonrat SAO.</t>
  </si>
  <si>
    <t>อบต.บ้านดง</t>
  </si>
  <si>
    <t xml:space="preserve">   Ban Dong SAO.</t>
  </si>
  <si>
    <t>กระนวน</t>
  </si>
  <si>
    <t xml:space="preserve">Kranuan </t>
  </si>
  <si>
    <t>อบต.ดูนสาด</t>
  </si>
  <si>
    <t xml:space="preserve">   Doon Sad SAO.</t>
  </si>
  <si>
    <t>อบต.หนองกุงใหญ่</t>
  </si>
  <si>
    <t xml:space="preserve">   Nong Kung Yai SAO.</t>
  </si>
  <si>
    <t>อบต.หนองโก</t>
  </si>
  <si>
    <t xml:space="preserve">   Nong Ko SAO.</t>
  </si>
  <si>
    <t>อบต.ห้วยโจด</t>
  </si>
  <si>
    <t xml:space="preserve">   Huy Chod SAO.</t>
  </si>
  <si>
    <t>อบต.หัวนาคำ</t>
  </si>
  <si>
    <t xml:space="preserve">   Hua Na Kham SAO.</t>
  </si>
  <si>
    <t>บ้านไผ่</t>
  </si>
  <si>
    <t>Ban Phai</t>
  </si>
  <si>
    <t>อบต.แคนเหนือ</t>
  </si>
  <si>
    <t xml:space="preserve">   Kan Nua SAO.</t>
  </si>
  <si>
    <t>อบต.บ้านไผ่</t>
  </si>
  <si>
    <t xml:space="preserve">   Ban Phai SAO.</t>
  </si>
  <si>
    <t>อบต.บ้านลาน</t>
  </si>
  <si>
    <t xml:space="preserve">   Ban Lan SAO.</t>
  </si>
  <si>
    <t>อบต.ป่าปอ</t>
  </si>
  <si>
    <t xml:space="preserve">   Pa Poo SAO.</t>
  </si>
  <si>
    <t>อบต.ภูเหล็ก</t>
  </si>
  <si>
    <t xml:space="preserve">   Phu Leng SAO.</t>
  </si>
  <si>
    <t>อบต.หนองน้ำใส</t>
  </si>
  <si>
    <t xml:space="preserve">   Nong Nam Sai SAO.</t>
  </si>
  <si>
    <t>อบต.หัวหนอง</t>
  </si>
  <si>
    <t xml:space="preserve">   Hau Nong SAO.</t>
  </si>
  <si>
    <t>อบต.เมืองเพีย</t>
  </si>
  <si>
    <t xml:space="preserve">   Mueang phie SAO.</t>
  </si>
  <si>
    <t>อบต.หินตั้ง</t>
  </si>
  <si>
    <t xml:space="preserve">   Hin Tang SAO.</t>
  </si>
  <si>
    <t>เปือยน้อย</t>
  </si>
  <si>
    <t xml:space="preserve">Pueai Noi </t>
  </si>
  <si>
    <t>อบต.วังม่วง</t>
  </si>
  <si>
    <t xml:space="preserve">   Wang Mung SAO.</t>
  </si>
  <si>
    <t>พล</t>
  </si>
  <si>
    <t xml:space="preserve">Phon </t>
  </si>
  <si>
    <t>อบต.เก่างิ้ว</t>
  </si>
  <si>
    <t xml:space="preserve">   Kao Ngew SAO.</t>
  </si>
  <si>
    <t>อบต.โคกสง่า</t>
  </si>
  <si>
    <t xml:space="preserve">   Khok Sa Nga SAO.</t>
  </si>
  <si>
    <t>อบต.โจดหนองแก</t>
  </si>
  <si>
    <t xml:space="preserve">   Chod Nong Ka SAO.</t>
  </si>
  <si>
    <t>อบต.โนนข่า</t>
  </si>
  <si>
    <t xml:space="preserve">   Non Kha SAO.</t>
  </si>
  <si>
    <t>อบต.เพ็กใหญ่</t>
  </si>
  <si>
    <t xml:space="preserve">   Peg Yai SAO.</t>
  </si>
  <si>
    <t>อบต.เมืองพล</t>
  </si>
  <si>
    <t xml:space="preserve">   Mueang Phol SAO.</t>
  </si>
  <si>
    <t>อบต.ลอมคอม</t>
  </si>
  <si>
    <t xml:space="preserve">   Lom Com SAO.</t>
  </si>
  <si>
    <t>อบต.โสกนกเต็น</t>
  </si>
  <si>
    <t xml:space="preserve">   Soknokten SAO.</t>
  </si>
  <si>
    <t>อบต.หนองมะเขือ</t>
  </si>
  <si>
    <t xml:space="preserve">   Nong Ma Kua SAO.</t>
  </si>
  <si>
    <t>อบต.หนองแวงนางเบ้า</t>
  </si>
  <si>
    <t xml:space="preserve">   Nong Wang Na Bao SAO.</t>
  </si>
  <si>
    <t>อบต.หนองแวงโสกพระ</t>
  </si>
  <si>
    <t xml:space="preserve">   Nong Wang Sok Par SAO.</t>
  </si>
  <si>
    <t>อบต.หัวทุ่ง</t>
  </si>
  <si>
    <t xml:space="preserve">   Hau Tung SAO.</t>
  </si>
  <si>
    <t>แวงใหญ่</t>
  </si>
  <si>
    <t xml:space="preserve">Waeng Yai </t>
  </si>
  <si>
    <t>อบต.คอนฉิม</t>
  </si>
  <si>
    <t xml:space="preserve">   Khon Chim SAO.</t>
  </si>
  <si>
    <t>อบต.โนนทอง</t>
  </si>
  <si>
    <t xml:space="preserve">   Non Thong SAO.</t>
  </si>
  <si>
    <t>อบต.โนนสะอาด</t>
  </si>
  <si>
    <t xml:space="preserve">   Non Sa Art SAO.</t>
  </si>
  <si>
    <t>อบต.ใหม่นาเพียง</t>
  </si>
  <si>
    <t xml:space="preserve">   Mai Na Peang SAO.</t>
  </si>
  <si>
    <t>แวงน้อย</t>
  </si>
  <si>
    <t xml:space="preserve">Waeng Noi </t>
  </si>
  <si>
    <t>อบต.ทางขวาง</t>
  </si>
  <si>
    <t xml:space="preserve">   Thang Khang SAO.</t>
  </si>
  <si>
    <t>อบต.ท่านางแนว</t>
  </si>
  <si>
    <t xml:space="preserve">   Tha Nang Neaw SAO.</t>
  </si>
  <si>
    <t>อบต.ท่าวัด</t>
  </si>
  <si>
    <t xml:space="preserve">   Tha Wat SAO.</t>
  </si>
  <si>
    <t>อบต.แวงน้อย</t>
  </si>
  <si>
    <t xml:space="preserve">   Waeng Noi SAO.</t>
  </si>
  <si>
    <t>หนองสองห้อง</t>
  </si>
  <si>
    <t xml:space="preserve">Nong Song Hong </t>
  </si>
  <si>
    <t>อบต.ดงเค็ง</t>
  </si>
  <si>
    <t xml:space="preserve">   Dong Keng SAO.</t>
  </si>
  <si>
    <t>อบต.ดอนดั่ง</t>
  </si>
  <si>
    <t xml:space="preserve">   Don Dung SAO.</t>
  </si>
  <si>
    <t>อบต.คึมชาด</t>
  </si>
  <si>
    <t xml:space="preserve">   Keum Chad SAO.</t>
  </si>
  <si>
    <t>อบต.ดอนดู่</t>
  </si>
  <si>
    <t xml:space="preserve">   Don Du SAO.</t>
  </si>
  <si>
    <t>อบต.ตะกั่วป่า</t>
  </si>
  <si>
    <t xml:space="preserve">   Te Kua Pa SAO.</t>
  </si>
  <si>
    <t>อบต.โนนธาตุ</t>
  </si>
  <si>
    <t xml:space="preserve">   Non Thart SAO.</t>
  </si>
  <si>
    <t>อบต.วังหิน</t>
  </si>
  <si>
    <t xml:space="preserve">   Wang Hin SAO.</t>
  </si>
  <si>
    <t>อบต.สำโรง</t>
  </si>
  <si>
    <t xml:space="preserve">   Som Rong SAO.</t>
  </si>
  <si>
    <t>อบต.หนองไผ่ล้อม</t>
  </si>
  <si>
    <t xml:space="preserve">   Nong Pai Lom SAO.</t>
  </si>
  <si>
    <t>อบต.หนองเม็ก</t>
  </si>
  <si>
    <t xml:space="preserve">   Nong Meng SAO.</t>
  </si>
  <si>
    <t>อบต.หนองสองห้อง</t>
  </si>
  <si>
    <t xml:space="preserve">   Nong Song Hong SAO.</t>
  </si>
  <si>
    <t>อบต.หันโจด</t>
  </si>
  <si>
    <t xml:space="preserve">   Hun Chod SAO.</t>
  </si>
  <si>
    <t>ภูเวียง</t>
  </si>
  <si>
    <t xml:space="preserve">Phu Wiang </t>
  </si>
  <si>
    <t>อบต.กุดขอนแก่น</t>
  </si>
  <si>
    <t xml:space="preserve">   Kud Khon Kaen SAO.</t>
  </si>
  <si>
    <t>อบต.ดินดำ</t>
  </si>
  <si>
    <t xml:space="preserve">   Din Dum SAO.</t>
  </si>
  <si>
    <t>อบต.ทุ่งชมพู</t>
  </si>
  <si>
    <t xml:space="preserve">   Thung Chom Phu SAO.</t>
  </si>
  <si>
    <t>อบต.นาชุมแสง</t>
  </si>
  <si>
    <t xml:space="preserve">   Na Chum Sang SAO.</t>
  </si>
  <si>
    <t>อบต.นาหว้า</t>
  </si>
  <si>
    <t xml:space="preserve">   Na Wa SAO.</t>
  </si>
  <si>
    <t>อบต.บ้านเรือ</t>
  </si>
  <si>
    <t xml:space="preserve">   Ban Rue SAO.</t>
  </si>
  <si>
    <t>อบต.ภูเวียง</t>
  </si>
  <si>
    <t xml:space="preserve">   Phu Wiang </t>
  </si>
  <si>
    <t>อบต.สงเปือย</t>
  </si>
  <si>
    <t xml:space="preserve">   Song Pueai SAO.</t>
  </si>
  <si>
    <t>อบต.หนองกุงเซิน</t>
  </si>
  <si>
    <t xml:space="preserve">   Nong Kung Sern SAO.</t>
  </si>
  <si>
    <t>อบต.หนองกุงธนสาร</t>
  </si>
  <si>
    <t xml:space="preserve">   Nong Kung Tha Na Sarn SAO.</t>
  </si>
  <si>
    <t>อบต.หว้าทอง</t>
  </si>
  <si>
    <t xml:space="preserve">   Wa Thong SAO.</t>
  </si>
  <si>
    <t>มัญจาคีรี</t>
  </si>
  <si>
    <t xml:space="preserve">Mancha Khiri </t>
  </si>
  <si>
    <t>อบต.กุดเค้า</t>
  </si>
  <si>
    <t xml:space="preserve">   Kud Kao SAO.</t>
  </si>
  <si>
    <t>อบต.คำแคน</t>
  </si>
  <si>
    <t xml:space="preserve">   Kom Kan SAO.</t>
  </si>
  <si>
    <t>อบต.ท่าศาลา</t>
  </si>
  <si>
    <t xml:space="preserve">   Phon Pek SAO.</t>
  </si>
  <si>
    <t>อบต.นางาม</t>
  </si>
  <si>
    <t>อบต.โพนเพ็ก</t>
  </si>
  <si>
    <t>อบต.สวนหม่อน</t>
  </si>
  <si>
    <t xml:space="preserve">   Suan Mon SAO.</t>
  </si>
  <si>
    <t>อบต.หนองแปน</t>
  </si>
  <si>
    <t xml:space="preserve">   Nong Pan SAO.</t>
  </si>
  <si>
    <t>ชนบท</t>
  </si>
  <si>
    <t xml:space="preserve">Chonnabot </t>
  </si>
  <si>
    <t>อบต.กุดเพียขอม</t>
  </si>
  <si>
    <t xml:space="preserve">   Kud Phea Khom SAO.</t>
  </si>
  <si>
    <t>อบต.โนนพะยอม</t>
  </si>
  <si>
    <t xml:space="preserve">   Non Pa Yom SAO.</t>
  </si>
  <si>
    <t>อบต.บ้านแท่น</t>
  </si>
  <si>
    <t xml:space="preserve">   Ban Than SAO.</t>
  </si>
  <si>
    <t>อบต.วังแสง</t>
  </si>
  <si>
    <t xml:space="preserve">   Wung Sang SAO.</t>
  </si>
  <si>
    <t>อบต.ศรีบุญเรือง</t>
  </si>
  <si>
    <t xml:space="preserve">   Sri Bung Rueang SAO.</t>
  </si>
  <si>
    <t>อบต.ห้วยแก</t>
  </si>
  <si>
    <t xml:space="preserve">   Sri Bun Reang SAO.</t>
  </si>
  <si>
    <t>เขาสวนกวาง</t>
  </si>
  <si>
    <t xml:space="preserve">Khao Suan Kwang </t>
  </si>
  <si>
    <t>อบต.คำม่วง</t>
  </si>
  <si>
    <t xml:space="preserve">   Kham Muang SAO.</t>
  </si>
  <si>
    <t>อบต.ดงเมืองแอม</t>
  </si>
  <si>
    <t xml:space="preserve">   Dong Mueang Am SAO.</t>
  </si>
  <si>
    <t>ภูผาม่าน</t>
  </si>
  <si>
    <t xml:space="preserve">Phu Pha Man </t>
  </si>
  <si>
    <t>อบต.นาฝาย</t>
  </si>
  <si>
    <t xml:space="preserve">   Na Fay SAO.</t>
  </si>
  <si>
    <t>อบต.ภูผาม่าน</t>
  </si>
  <si>
    <t xml:space="preserve">   Phu Pha Man SAO.</t>
  </si>
  <si>
    <t>อบต.วังสวาบ</t>
  </si>
  <si>
    <t xml:space="preserve">   Wung Sa Wab SAO.</t>
  </si>
  <si>
    <t>อบต.ห้วยม่วง</t>
  </si>
  <si>
    <t xml:space="preserve">   Huay Muang SAO.</t>
  </si>
  <si>
    <t>ซำสูง</t>
  </si>
  <si>
    <t xml:space="preserve">Sam Sung </t>
  </si>
  <si>
    <t>อบต.คำแมด</t>
  </si>
  <si>
    <t xml:space="preserve">   Kham Mad SAO.</t>
  </si>
  <si>
    <t>อบต.คูคำ</t>
  </si>
  <si>
    <t xml:space="preserve">   Khu Kham SAO.</t>
  </si>
  <si>
    <t>อบต.บ้านโนน</t>
  </si>
  <si>
    <t xml:space="preserve">   Ban Non SAO.</t>
  </si>
  <si>
    <t>อบต.ห้วยเตย</t>
  </si>
  <si>
    <t xml:space="preserve">   Huy Tay SAO.</t>
  </si>
  <si>
    <t>โคกโพธิ์ชัย</t>
  </si>
  <si>
    <t xml:space="preserve">Khok Pho Chai </t>
  </si>
  <si>
    <t>อบต.ซับสมบูรณ์</t>
  </si>
  <si>
    <t xml:space="preserve">   Sub Som Boon SAO.</t>
  </si>
  <si>
    <t>หนองนาคำ</t>
  </si>
  <si>
    <t>Nong Na Kham</t>
  </si>
  <si>
    <t>อบต.กุดธาตุ</t>
  </si>
  <si>
    <t xml:space="preserve">   Kud Tad SAO.</t>
  </si>
  <si>
    <t>บ้านแฮด</t>
  </si>
  <si>
    <t xml:space="preserve">Ban Haet </t>
  </si>
  <si>
    <t>อบต.โนนสมบูรณ์</t>
  </si>
  <si>
    <t xml:space="preserve">   Non Som Boon SAO.</t>
  </si>
  <si>
    <t>อบต.หนองแซง</t>
  </si>
  <si>
    <t xml:space="preserve">   Nong Sang SAO.</t>
  </si>
  <si>
    <t>โนนศิลา</t>
  </si>
  <si>
    <t xml:space="preserve">Non Sila </t>
  </si>
  <si>
    <t>อบต.โนนแดง</t>
  </si>
  <si>
    <t xml:space="preserve">   Non Dang SAO.</t>
  </si>
  <si>
    <t>อบต.บ้านหัน</t>
  </si>
  <si>
    <t xml:space="preserve">   Ban Han SAO.</t>
  </si>
  <si>
    <t>อบต.เปือยใหญ่</t>
  </si>
  <si>
    <t xml:space="preserve">   Pueai Yai SAO.</t>
  </si>
  <si>
    <t>อบต.หนองปลาหมอ</t>
  </si>
  <si>
    <t xml:space="preserve">   Nong Pra Mo SAO.</t>
  </si>
  <si>
    <t>เวียงเก่า</t>
  </si>
  <si>
    <t>Wiang Kao</t>
  </si>
  <si>
    <t>อบต.เขาน้อย</t>
  </si>
  <si>
    <t xml:space="preserve">   Kao Noi SAO.</t>
  </si>
  <si>
    <t>อบต.เมืองเก่าพัฒนา</t>
  </si>
  <si>
    <t xml:space="preserve">   Mueang Kao Pattana SAO.</t>
  </si>
  <si>
    <t xml:space="preserve">     ที่มา:  สำนักงานคลังจังหวัดขอนแก่น</t>
  </si>
  <si>
    <t xml:space="preserve"> Source:   Khon Kaen Provincial Office of The Comptroller General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</si>
</sst>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9.5"/>
      <name val="TH SarabunPSK"/>
      <family val="2"/>
    </font>
    <font>
      <sz val="9.5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sz val="10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8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88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88" fontId="9" fillId="0" borderId="8" xfId="1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188" fontId="10" fillId="0" borderId="4" xfId="0" applyNumberFormat="1" applyFont="1" applyFill="1" applyBorder="1" applyAlignment="1">
      <alignment horizontal="center" vertical="center"/>
    </xf>
    <xf numFmtId="188" fontId="10" fillId="0" borderId="8" xfId="1" applyNumberFormat="1" applyFont="1" applyFill="1" applyBorder="1" applyAlignment="1">
      <alignment horizontal="center" vertical="center"/>
    </xf>
    <xf numFmtId="188" fontId="10" fillId="0" borderId="8" xfId="1" applyNumberFormat="1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vertical="center"/>
    </xf>
    <xf numFmtId="188" fontId="10" fillId="0" borderId="4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188" fontId="10" fillId="0" borderId="8" xfId="0" applyNumberFormat="1" applyFont="1" applyFill="1" applyBorder="1" applyAlignment="1">
      <alignment vertical="center"/>
    </xf>
    <xf numFmtId="188" fontId="10" fillId="0" borderId="4" xfId="0" applyNumberFormat="1" applyFont="1" applyFill="1" applyBorder="1" applyAlignment="1">
      <alignment vertical="center"/>
    </xf>
    <xf numFmtId="188" fontId="10" fillId="0" borderId="8" xfId="1" applyNumberFormat="1" applyFont="1" applyFill="1" applyBorder="1" applyAlignment="1">
      <alignment horizontal="right" vertical="center"/>
    </xf>
    <xf numFmtId="188" fontId="10" fillId="0" borderId="4" xfId="1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188" fontId="10" fillId="0" borderId="8" xfId="0" applyNumberFormat="1" applyFont="1" applyFill="1" applyBorder="1" applyAlignment="1">
      <alignment horizontal="center" vertical="center"/>
    </xf>
    <xf numFmtId="188" fontId="9" fillId="0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 applyAlignment="1" applyProtection="1">
      <alignment horizontal="left" vertical="center"/>
      <protection locked="0"/>
    </xf>
    <xf numFmtId="0" fontId="12" fillId="0" borderId="6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4" fontId="12" fillId="0" borderId="11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4" fontId="13" fillId="0" borderId="0" xfId="0" applyNumberFormat="1" applyFont="1" applyFill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75"/>
  <sheetViews>
    <sheetView tabSelected="1" workbookViewId="0">
      <selection sqref="A1:XFD1048576"/>
    </sheetView>
  </sheetViews>
  <sheetFormatPr defaultRowHeight="18.75"/>
  <cols>
    <col min="1" max="1" width="0.875" style="9" customWidth="1"/>
    <col min="2" max="2" width="4.5" style="9" customWidth="1"/>
    <col min="3" max="3" width="4" style="9" customWidth="1"/>
    <col min="4" max="4" width="1.625" style="9" customWidth="1"/>
    <col min="5" max="6" width="7.25" style="9" customWidth="1"/>
    <col min="7" max="7" width="8.5" style="9" customWidth="1"/>
    <col min="8" max="8" width="6.5" style="9" customWidth="1"/>
    <col min="9" max="9" width="8" style="9" customWidth="1"/>
    <col min="10" max="10" width="7.75" style="9" customWidth="1"/>
    <col min="11" max="11" width="7.5" style="9" customWidth="1"/>
    <col min="12" max="12" width="7.125" style="9" customWidth="1"/>
    <col min="13" max="13" width="8.125" style="9" customWidth="1"/>
    <col min="14" max="15" width="8.875" style="9" customWidth="1"/>
    <col min="16" max="16" width="14.875" style="80" customWidth="1"/>
    <col min="17" max="256" width="9" style="9"/>
    <col min="257" max="257" width="0.875" style="9" customWidth="1"/>
    <col min="258" max="258" width="4.5" style="9" customWidth="1"/>
    <col min="259" max="259" width="4" style="9" customWidth="1"/>
    <col min="260" max="260" width="1.625" style="9" customWidth="1"/>
    <col min="261" max="262" width="7.25" style="9" customWidth="1"/>
    <col min="263" max="263" width="8.5" style="9" customWidth="1"/>
    <col min="264" max="264" width="6.5" style="9" customWidth="1"/>
    <col min="265" max="265" width="8" style="9" customWidth="1"/>
    <col min="266" max="266" width="7.75" style="9" customWidth="1"/>
    <col min="267" max="267" width="7.5" style="9" customWidth="1"/>
    <col min="268" max="268" width="7.125" style="9" customWidth="1"/>
    <col min="269" max="269" width="8.125" style="9" customWidth="1"/>
    <col min="270" max="271" width="8.875" style="9" customWidth="1"/>
    <col min="272" max="272" width="14.875" style="9" customWidth="1"/>
    <col min="273" max="512" width="9" style="9"/>
    <col min="513" max="513" width="0.875" style="9" customWidth="1"/>
    <col min="514" max="514" width="4.5" style="9" customWidth="1"/>
    <col min="515" max="515" width="4" style="9" customWidth="1"/>
    <col min="516" max="516" width="1.625" style="9" customWidth="1"/>
    <col min="517" max="518" width="7.25" style="9" customWidth="1"/>
    <col min="519" max="519" width="8.5" style="9" customWidth="1"/>
    <col min="520" max="520" width="6.5" style="9" customWidth="1"/>
    <col min="521" max="521" width="8" style="9" customWidth="1"/>
    <col min="522" max="522" width="7.75" style="9" customWidth="1"/>
    <col min="523" max="523" width="7.5" style="9" customWidth="1"/>
    <col min="524" max="524" width="7.125" style="9" customWidth="1"/>
    <col min="525" max="525" width="8.125" style="9" customWidth="1"/>
    <col min="526" max="527" width="8.875" style="9" customWidth="1"/>
    <col min="528" max="528" width="14.875" style="9" customWidth="1"/>
    <col min="529" max="768" width="9" style="9"/>
    <col min="769" max="769" width="0.875" style="9" customWidth="1"/>
    <col min="770" max="770" width="4.5" style="9" customWidth="1"/>
    <col min="771" max="771" width="4" style="9" customWidth="1"/>
    <col min="772" max="772" width="1.625" style="9" customWidth="1"/>
    <col min="773" max="774" width="7.25" style="9" customWidth="1"/>
    <col min="775" max="775" width="8.5" style="9" customWidth="1"/>
    <col min="776" max="776" width="6.5" style="9" customWidth="1"/>
    <col min="777" max="777" width="8" style="9" customWidth="1"/>
    <col min="778" max="778" width="7.75" style="9" customWidth="1"/>
    <col min="779" max="779" width="7.5" style="9" customWidth="1"/>
    <col min="780" max="780" width="7.125" style="9" customWidth="1"/>
    <col min="781" max="781" width="8.125" style="9" customWidth="1"/>
    <col min="782" max="783" width="8.875" style="9" customWidth="1"/>
    <col min="784" max="784" width="14.875" style="9" customWidth="1"/>
    <col min="785" max="1024" width="9" style="9"/>
    <col min="1025" max="1025" width="0.875" style="9" customWidth="1"/>
    <col min="1026" max="1026" width="4.5" style="9" customWidth="1"/>
    <col min="1027" max="1027" width="4" style="9" customWidth="1"/>
    <col min="1028" max="1028" width="1.625" style="9" customWidth="1"/>
    <col min="1029" max="1030" width="7.25" style="9" customWidth="1"/>
    <col min="1031" max="1031" width="8.5" style="9" customWidth="1"/>
    <col min="1032" max="1032" width="6.5" style="9" customWidth="1"/>
    <col min="1033" max="1033" width="8" style="9" customWidth="1"/>
    <col min="1034" max="1034" width="7.75" style="9" customWidth="1"/>
    <col min="1035" max="1035" width="7.5" style="9" customWidth="1"/>
    <col min="1036" max="1036" width="7.125" style="9" customWidth="1"/>
    <col min="1037" max="1037" width="8.125" style="9" customWidth="1"/>
    <col min="1038" max="1039" width="8.875" style="9" customWidth="1"/>
    <col min="1040" max="1040" width="14.875" style="9" customWidth="1"/>
    <col min="1041" max="1280" width="9" style="9"/>
    <col min="1281" max="1281" width="0.875" style="9" customWidth="1"/>
    <col min="1282" max="1282" width="4.5" style="9" customWidth="1"/>
    <col min="1283" max="1283" width="4" style="9" customWidth="1"/>
    <col min="1284" max="1284" width="1.625" style="9" customWidth="1"/>
    <col min="1285" max="1286" width="7.25" style="9" customWidth="1"/>
    <col min="1287" max="1287" width="8.5" style="9" customWidth="1"/>
    <col min="1288" max="1288" width="6.5" style="9" customWidth="1"/>
    <col min="1289" max="1289" width="8" style="9" customWidth="1"/>
    <col min="1290" max="1290" width="7.75" style="9" customWidth="1"/>
    <col min="1291" max="1291" width="7.5" style="9" customWidth="1"/>
    <col min="1292" max="1292" width="7.125" style="9" customWidth="1"/>
    <col min="1293" max="1293" width="8.125" style="9" customWidth="1"/>
    <col min="1294" max="1295" width="8.875" style="9" customWidth="1"/>
    <col min="1296" max="1296" width="14.875" style="9" customWidth="1"/>
    <col min="1297" max="1536" width="9" style="9"/>
    <col min="1537" max="1537" width="0.875" style="9" customWidth="1"/>
    <col min="1538" max="1538" width="4.5" style="9" customWidth="1"/>
    <col min="1539" max="1539" width="4" style="9" customWidth="1"/>
    <col min="1540" max="1540" width="1.625" style="9" customWidth="1"/>
    <col min="1541" max="1542" width="7.25" style="9" customWidth="1"/>
    <col min="1543" max="1543" width="8.5" style="9" customWidth="1"/>
    <col min="1544" max="1544" width="6.5" style="9" customWidth="1"/>
    <col min="1545" max="1545" width="8" style="9" customWidth="1"/>
    <col min="1546" max="1546" width="7.75" style="9" customWidth="1"/>
    <col min="1547" max="1547" width="7.5" style="9" customWidth="1"/>
    <col min="1548" max="1548" width="7.125" style="9" customWidth="1"/>
    <col min="1549" max="1549" width="8.125" style="9" customWidth="1"/>
    <col min="1550" max="1551" width="8.875" style="9" customWidth="1"/>
    <col min="1552" max="1552" width="14.875" style="9" customWidth="1"/>
    <col min="1553" max="1792" width="9" style="9"/>
    <col min="1793" max="1793" width="0.875" style="9" customWidth="1"/>
    <col min="1794" max="1794" width="4.5" style="9" customWidth="1"/>
    <col min="1795" max="1795" width="4" style="9" customWidth="1"/>
    <col min="1796" max="1796" width="1.625" style="9" customWidth="1"/>
    <col min="1797" max="1798" width="7.25" style="9" customWidth="1"/>
    <col min="1799" max="1799" width="8.5" style="9" customWidth="1"/>
    <col min="1800" max="1800" width="6.5" style="9" customWidth="1"/>
    <col min="1801" max="1801" width="8" style="9" customWidth="1"/>
    <col min="1802" max="1802" width="7.75" style="9" customWidth="1"/>
    <col min="1803" max="1803" width="7.5" style="9" customWidth="1"/>
    <col min="1804" max="1804" width="7.125" style="9" customWidth="1"/>
    <col min="1805" max="1805" width="8.125" style="9" customWidth="1"/>
    <col min="1806" max="1807" width="8.875" style="9" customWidth="1"/>
    <col min="1808" max="1808" width="14.875" style="9" customWidth="1"/>
    <col min="1809" max="2048" width="9" style="9"/>
    <col min="2049" max="2049" width="0.875" style="9" customWidth="1"/>
    <col min="2050" max="2050" width="4.5" style="9" customWidth="1"/>
    <col min="2051" max="2051" width="4" style="9" customWidth="1"/>
    <col min="2052" max="2052" width="1.625" style="9" customWidth="1"/>
    <col min="2053" max="2054" width="7.25" style="9" customWidth="1"/>
    <col min="2055" max="2055" width="8.5" style="9" customWidth="1"/>
    <col min="2056" max="2056" width="6.5" style="9" customWidth="1"/>
    <col min="2057" max="2057" width="8" style="9" customWidth="1"/>
    <col min="2058" max="2058" width="7.75" style="9" customWidth="1"/>
    <col min="2059" max="2059" width="7.5" style="9" customWidth="1"/>
    <col min="2060" max="2060" width="7.125" style="9" customWidth="1"/>
    <col min="2061" max="2061" width="8.125" style="9" customWidth="1"/>
    <col min="2062" max="2063" width="8.875" style="9" customWidth="1"/>
    <col min="2064" max="2064" width="14.875" style="9" customWidth="1"/>
    <col min="2065" max="2304" width="9" style="9"/>
    <col min="2305" max="2305" width="0.875" style="9" customWidth="1"/>
    <col min="2306" max="2306" width="4.5" style="9" customWidth="1"/>
    <col min="2307" max="2307" width="4" style="9" customWidth="1"/>
    <col min="2308" max="2308" width="1.625" style="9" customWidth="1"/>
    <col min="2309" max="2310" width="7.25" style="9" customWidth="1"/>
    <col min="2311" max="2311" width="8.5" style="9" customWidth="1"/>
    <col min="2312" max="2312" width="6.5" style="9" customWidth="1"/>
    <col min="2313" max="2313" width="8" style="9" customWidth="1"/>
    <col min="2314" max="2314" width="7.75" style="9" customWidth="1"/>
    <col min="2315" max="2315" width="7.5" style="9" customWidth="1"/>
    <col min="2316" max="2316" width="7.125" style="9" customWidth="1"/>
    <col min="2317" max="2317" width="8.125" style="9" customWidth="1"/>
    <col min="2318" max="2319" width="8.875" style="9" customWidth="1"/>
    <col min="2320" max="2320" width="14.875" style="9" customWidth="1"/>
    <col min="2321" max="2560" width="9" style="9"/>
    <col min="2561" max="2561" width="0.875" style="9" customWidth="1"/>
    <col min="2562" max="2562" width="4.5" style="9" customWidth="1"/>
    <col min="2563" max="2563" width="4" style="9" customWidth="1"/>
    <col min="2564" max="2564" width="1.625" style="9" customWidth="1"/>
    <col min="2565" max="2566" width="7.25" style="9" customWidth="1"/>
    <col min="2567" max="2567" width="8.5" style="9" customWidth="1"/>
    <col min="2568" max="2568" width="6.5" style="9" customWidth="1"/>
    <col min="2569" max="2569" width="8" style="9" customWidth="1"/>
    <col min="2570" max="2570" width="7.75" style="9" customWidth="1"/>
    <col min="2571" max="2571" width="7.5" style="9" customWidth="1"/>
    <col min="2572" max="2572" width="7.125" style="9" customWidth="1"/>
    <col min="2573" max="2573" width="8.125" style="9" customWidth="1"/>
    <col min="2574" max="2575" width="8.875" style="9" customWidth="1"/>
    <col min="2576" max="2576" width="14.875" style="9" customWidth="1"/>
    <col min="2577" max="2816" width="9" style="9"/>
    <col min="2817" max="2817" width="0.875" style="9" customWidth="1"/>
    <col min="2818" max="2818" width="4.5" style="9" customWidth="1"/>
    <col min="2819" max="2819" width="4" style="9" customWidth="1"/>
    <col min="2820" max="2820" width="1.625" style="9" customWidth="1"/>
    <col min="2821" max="2822" width="7.25" style="9" customWidth="1"/>
    <col min="2823" max="2823" width="8.5" style="9" customWidth="1"/>
    <col min="2824" max="2824" width="6.5" style="9" customWidth="1"/>
    <col min="2825" max="2825" width="8" style="9" customWidth="1"/>
    <col min="2826" max="2826" width="7.75" style="9" customWidth="1"/>
    <col min="2827" max="2827" width="7.5" style="9" customWidth="1"/>
    <col min="2828" max="2828" width="7.125" style="9" customWidth="1"/>
    <col min="2829" max="2829" width="8.125" style="9" customWidth="1"/>
    <col min="2830" max="2831" width="8.875" style="9" customWidth="1"/>
    <col min="2832" max="2832" width="14.875" style="9" customWidth="1"/>
    <col min="2833" max="3072" width="9" style="9"/>
    <col min="3073" max="3073" width="0.875" style="9" customWidth="1"/>
    <col min="3074" max="3074" width="4.5" style="9" customWidth="1"/>
    <col min="3075" max="3075" width="4" style="9" customWidth="1"/>
    <col min="3076" max="3076" width="1.625" style="9" customWidth="1"/>
    <col min="3077" max="3078" width="7.25" style="9" customWidth="1"/>
    <col min="3079" max="3079" width="8.5" style="9" customWidth="1"/>
    <col min="3080" max="3080" width="6.5" style="9" customWidth="1"/>
    <col min="3081" max="3081" width="8" style="9" customWidth="1"/>
    <col min="3082" max="3082" width="7.75" style="9" customWidth="1"/>
    <col min="3083" max="3083" width="7.5" style="9" customWidth="1"/>
    <col min="3084" max="3084" width="7.125" style="9" customWidth="1"/>
    <col min="3085" max="3085" width="8.125" style="9" customWidth="1"/>
    <col min="3086" max="3087" width="8.875" style="9" customWidth="1"/>
    <col min="3088" max="3088" width="14.875" style="9" customWidth="1"/>
    <col min="3089" max="3328" width="9" style="9"/>
    <col min="3329" max="3329" width="0.875" style="9" customWidth="1"/>
    <col min="3330" max="3330" width="4.5" style="9" customWidth="1"/>
    <col min="3331" max="3331" width="4" style="9" customWidth="1"/>
    <col min="3332" max="3332" width="1.625" style="9" customWidth="1"/>
    <col min="3333" max="3334" width="7.25" style="9" customWidth="1"/>
    <col min="3335" max="3335" width="8.5" style="9" customWidth="1"/>
    <col min="3336" max="3336" width="6.5" style="9" customWidth="1"/>
    <col min="3337" max="3337" width="8" style="9" customWidth="1"/>
    <col min="3338" max="3338" width="7.75" style="9" customWidth="1"/>
    <col min="3339" max="3339" width="7.5" style="9" customWidth="1"/>
    <col min="3340" max="3340" width="7.125" style="9" customWidth="1"/>
    <col min="3341" max="3341" width="8.125" style="9" customWidth="1"/>
    <col min="3342" max="3343" width="8.875" style="9" customWidth="1"/>
    <col min="3344" max="3344" width="14.875" style="9" customWidth="1"/>
    <col min="3345" max="3584" width="9" style="9"/>
    <col min="3585" max="3585" width="0.875" style="9" customWidth="1"/>
    <col min="3586" max="3586" width="4.5" style="9" customWidth="1"/>
    <col min="3587" max="3587" width="4" style="9" customWidth="1"/>
    <col min="3588" max="3588" width="1.625" style="9" customWidth="1"/>
    <col min="3589" max="3590" width="7.25" style="9" customWidth="1"/>
    <col min="3591" max="3591" width="8.5" style="9" customWidth="1"/>
    <col min="3592" max="3592" width="6.5" style="9" customWidth="1"/>
    <col min="3593" max="3593" width="8" style="9" customWidth="1"/>
    <col min="3594" max="3594" width="7.75" style="9" customWidth="1"/>
    <col min="3595" max="3595" width="7.5" style="9" customWidth="1"/>
    <col min="3596" max="3596" width="7.125" style="9" customWidth="1"/>
    <col min="3597" max="3597" width="8.125" style="9" customWidth="1"/>
    <col min="3598" max="3599" width="8.875" style="9" customWidth="1"/>
    <col min="3600" max="3600" width="14.875" style="9" customWidth="1"/>
    <col min="3601" max="3840" width="9" style="9"/>
    <col min="3841" max="3841" width="0.875" style="9" customWidth="1"/>
    <col min="3842" max="3842" width="4.5" style="9" customWidth="1"/>
    <col min="3843" max="3843" width="4" style="9" customWidth="1"/>
    <col min="3844" max="3844" width="1.625" style="9" customWidth="1"/>
    <col min="3845" max="3846" width="7.25" style="9" customWidth="1"/>
    <col min="3847" max="3847" width="8.5" style="9" customWidth="1"/>
    <col min="3848" max="3848" width="6.5" style="9" customWidth="1"/>
    <col min="3849" max="3849" width="8" style="9" customWidth="1"/>
    <col min="3850" max="3850" width="7.75" style="9" customWidth="1"/>
    <col min="3851" max="3851" width="7.5" style="9" customWidth="1"/>
    <col min="3852" max="3852" width="7.125" style="9" customWidth="1"/>
    <col min="3853" max="3853" width="8.125" style="9" customWidth="1"/>
    <col min="3854" max="3855" width="8.875" style="9" customWidth="1"/>
    <col min="3856" max="3856" width="14.875" style="9" customWidth="1"/>
    <col min="3857" max="4096" width="9" style="9"/>
    <col min="4097" max="4097" width="0.875" style="9" customWidth="1"/>
    <col min="4098" max="4098" width="4.5" style="9" customWidth="1"/>
    <col min="4099" max="4099" width="4" style="9" customWidth="1"/>
    <col min="4100" max="4100" width="1.625" style="9" customWidth="1"/>
    <col min="4101" max="4102" width="7.25" style="9" customWidth="1"/>
    <col min="4103" max="4103" width="8.5" style="9" customWidth="1"/>
    <col min="4104" max="4104" width="6.5" style="9" customWidth="1"/>
    <col min="4105" max="4105" width="8" style="9" customWidth="1"/>
    <col min="4106" max="4106" width="7.75" style="9" customWidth="1"/>
    <col min="4107" max="4107" width="7.5" style="9" customWidth="1"/>
    <col min="4108" max="4108" width="7.125" style="9" customWidth="1"/>
    <col min="4109" max="4109" width="8.125" style="9" customWidth="1"/>
    <col min="4110" max="4111" width="8.875" style="9" customWidth="1"/>
    <col min="4112" max="4112" width="14.875" style="9" customWidth="1"/>
    <col min="4113" max="4352" width="9" style="9"/>
    <col min="4353" max="4353" width="0.875" style="9" customWidth="1"/>
    <col min="4354" max="4354" width="4.5" style="9" customWidth="1"/>
    <col min="4355" max="4355" width="4" style="9" customWidth="1"/>
    <col min="4356" max="4356" width="1.625" style="9" customWidth="1"/>
    <col min="4357" max="4358" width="7.25" style="9" customWidth="1"/>
    <col min="4359" max="4359" width="8.5" style="9" customWidth="1"/>
    <col min="4360" max="4360" width="6.5" style="9" customWidth="1"/>
    <col min="4361" max="4361" width="8" style="9" customWidth="1"/>
    <col min="4362" max="4362" width="7.75" style="9" customWidth="1"/>
    <col min="4363" max="4363" width="7.5" style="9" customWidth="1"/>
    <col min="4364" max="4364" width="7.125" style="9" customWidth="1"/>
    <col min="4365" max="4365" width="8.125" style="9" customWidth="1"/>
    <col min="4366" max="4367" width="8.875" style="9" customWidth="1"/>
    <col min="4368" max="4368" width="14.875" style="9" customWidth="1"/>
    <col min="4369" max="4608" width="9" style="9"/>
    <col min="4609" max="4609" width="0.875" style="9" customWidth="1"/>
    <col min="4610" max="4610" width="4.5" style="9" customWidth="1"/>
    <col min="4611" max="4611" width="4" style="9" customWidth="1"/>
    <col min="4612" max="4612" width="1.625" style="9" customWidth="1"/>
    <col min="4613" max="4614" width="7.25" style="9" customWidth="1"/>
    <col min="4615" max="4615" width="8.5" style="9" customWidth="1"/>
    <col min="4616" max="4616" width="6.5" style="9" customWidth="1"/>
    <col min="4617" max="4617" width="8" style="9" customWidth="1"/>
    <col min="4618" max="4618" width="7.75" style="9" customWidth="1"/>
    <col min="4619" max="4619" width="7.5" style="9" customWidth="1"/>
    <col min="4620" max="4620" width="7.125" style="9" customWidth="1"/>
    <col min="4621" max="4621" width="8.125" style="9" customWidth="1"/>
    <col min="4622" max="4623" width="8.875" style="9" customWidth="1"/>
    <col min="4624" max="4624" width="14.875" style="9" customWidth="1"/>
    <col min="4625" max="4864" width="9" style="9"/>
    <col min="4865" max="4865" width="0.875" style="9" customWidth="1"/>
    <col min="4866" max="4866" width="4.5" style="9" customWidth="1"/>
    <col min="4867" max="4867" width="4" style="9" customWidth="1"/>
    <col min="4868" max="4868" width="1.625" style="9" customWidth="1"/>
    <col min="4869" max="4870" width="7.25" style="9" customWidth="1"/>
    <col min="4871" max="4871" width="8.5" style="9" customWidth="1"/>
    <col min="4872" max="4872" width="6.5" style="9" customWidth="1"/>
    <col min="4873" max="4873" width="8" style="9" customWidth="1"/>
    <col min="4874" max="4874" width="7.75" style="9" customWidth="1"/>
    <col min="4875" max="4875" width="7.5" style="9" customWidth="1"/>
    <col min="4876" max="4876" width="7.125" style="9" customWidth="1"/>
    <col min="4877" max="4877" width="8.125" style="9" customWidth="1"/>
    <col min="4878" max="4879" width="8.875" style="9" customWidth="1"/>
    <col min="4880" max="4880" width="14.875" style="9" customWidth="1"/>
    <col min="4881" max="5120" width="9" style="9"/>
    <col min="5121" max="5121" width="0.875" style="9" customWidth="1"/>
    <col min="5122" max="5122" width="4.5" style="9" customWidth="1"/>
    <col min="5123" max="5123" width="4" style="9" customWidth="1"/>
    <col min="5124" max="5124" width="1.625" style="9" customWidth="1"/>
    <col min="5125" max="5126" width="7.25" style="9" customWidth="1"/>
    <col min="5127" max="5127" width="8.5" style="9" customWidth="1"/>
    <col min="5128" max="5128" width="6.5" style="9" customWidth="1"/>
    <col min="5129" max="5129" width="8" style="9" customWidth="1"/>
    <col min="5130" max="5130" width="7.75" style="9" customWidth="1"/>
    <col min="5131" max="5131" width="7.5" style="9" customWidth="1"/>
    <col min="5132" max="5132" width="7.125" style="9" customWidth="1"/>
    <col min="5133" max="5133" width="8.125" style="9" customWidth="1"/>
    <col min="5134" max="5135" width="8.875" style="9" customWidth="1"/>
    <col min="5136" max="5136" width="14.875" style="9" customWidth="1"/>
    <col min="5137" max="5376" width="9" style="9"/>
    <col min="5377" max="5377" width="0.875" style="9" customWidth="1"/>
    <col min="5378" max="5378" width="4.5" style="9" customWidth="1"/>
    <col min="5379" max="5379" width="4" style="9" customWidth="1"/>
    <col min="5380" max="5380" width="1.625" style="9" customWidth="1"/>
    <col min="5381" max="5382" width="7.25" style="9" customWidth="1"/>
    <col min="5383" max="5383" width="8.5" style="9" customWidth="1"/>
    <col min="5384" max="5384" width="6.5" style="9" customWidth="1"/>
    <col min="5385" max="5385" width="8" style="9" customWidth="1"/>
    <col min="5386" max="5386" width="7.75" style="9" customWidth="1"/>
    <col min="5387" max="5387" width="7.5" style="9" customWidth="1"/>
    <col min="5388" max="5388" width="7.125" style="9" customWidth="1"/>
    <col min="5389" max="5389" width="8.125" style="9" customWidth="1"/>
    <col min="5390" max="5391" width="8.875" style="9" customWidth="1"/>
    <col min="5392" max="5392" width="14.875" style="9" customWidth="1"/>
    <col min="5393" max="5632" width="9" style="9"/>
    <col min="5633" max="5633" width="0.875" style="9" customWidth="1"/>
    <col min="5634" max="5634" width="4.5" style="9" customWidth="1"/>
    <col min="5635" max="5635" width="4" style="9" customWidth="1"/>
    <col min="5636" max="5636" width="1.625" style="9" customWidth="1"/>
    <col min="5637" max="5638" width="7.25" style="9" customWidth="1"/>
    <col min="5639" max="5639" width="8.5" style="9" customWidth="1"/>
    <col min="5640" max="5640" width="6.5" style="9" customWidth="1"/>
    <col min="5641" max="5641" width="8" style="9" customWidth="1"/>
    <col min="5642" max="5642" width="7.75" style="9" customWidth="1"/>
    <col min="5643" max="5643" width="7.5" style="9" customWidth="1"/>
    <col min="5644" max="5644" width="7.125" style="9" customWidth="1"/>
    <col min="5645" max="5645" width="8.125" style="9" customWidth="1"/>
    <col min="5646" max="5647" width="8.875" style="9" customWidth="1"/>
    <col min="5648" max="5648" width="14.875" style="9" customWidth="1"/>
    <col min="5649" max="5888" width="9" style="9"/>
    <col min="5889" max="5889" width="0.875" style="9" customWidth="1"/>
    <col min="5890" max="5890" width="4.5" style="9" customWidth="1"/>
    <col min="5891" max="5891" width="4" style="9" customWidth="1"/>
    <col min="5892" max="5892" width="1.625" style="9" customWidth="1"/>
    <col min="5893" max="5894" width="7.25" style="9" customWidth="1"/>
    <col min="5895" max="5895" width="8.5" style="9" customWidth="1"/>
    <col min="5896" max="5896" width="6.5" style="9" customWidth="1"/>
    <col min="5897" max="5897" width="8" style="9" customWidth="1"/>
    <col min="5898" max="5898" width="7.75" style="9" customWidth="1"/>
    <col min="5899" max="5899" width="7.5" style="9" customWidth="1"/>
    <col min="5900" max="5900" width="7.125" style="9" customWidth="1"/>
    <col min="5901" max="5901" width="8.125" style="9" customWidth="1"/>
    <col min="5902" max="5903" width="8.875" style="9" customWidth="1"/>
    <col min="5904" max="5904" width="14.875" style="9" customWidth="1"/>
    <col min="5905" max="6144" width="9" style="9"/>
    <col min="6145" max="6145" width="0.875" style="9" customWidth="1"/>
    <col min="6146" max="6146" width="4.5" style="9" customWidth="1"/>
    <col min="6147" max="6147" width="4" style="9" customWidth="1"/>
    <col min="6148" max="6148" width="1.625" style="9" customWidth="1"/>
    <col min="6149" max="6150" width="7.25" style="9" customWidth="1"/>
    <col min="6151" max="6151" width="8.5" style="9" customWidth="1"/>
    <col min="6152" max="6152" width="6.5" style="9" customWidth="1"/>
    <col min="6153" max="6153" width="8" style="9" customWidth="1"/>
    <col min="6154" max="6154" width="7.75" style="9" customWidth="1"/>
    <col min="6155" max="6155" width="7.5" style="9" customWidth="1"/>
    <col min="6156" max="6156" width="7.125" style="9" customWidth="1"/>
    <col min="6157" max="6157" width="8.125" style="9" customWidth="1"/>
    <col min="6158" max="6159" width="8.875" style="9" customWidth="1"/>
    <col min="6160" max="6160" width="14.875" style="9" customWidth="1"/>
    <col min="6161" max="6400" width="9" style="9"/>
    <col min="6401" max="6401" width="0.875" style="9" customWidth="1"/>
    <col min="6402" max="6402" width="4.5" style="9" customWidth="1"/>
    <col min="6403" max="6403" width="4" style="9" customWidth="1"/>
    <col min="6404" max="6404" width="1.625" style="9" customWidth="1"/>
    <col min="6405" max="6406" width="7.25" style="9" customWidth="1"/>
    <col min="6407" max="6407" width="8.5" style="9" customWidth="1"/>
    <col min="6408" max="6408" width="6.5" style="9" customWidth="1"/>
    <col min="6409" max="6409" width="8" style="9" customWidth="1"/>
    <col min="6410" max="6410" width="7.75" style="9" customWidth="1"/>
    <col min="6411" max="6411" width="7.5" style="9" customWidth="1"/>
    <col min="6412" max="6412" width="7.125" style="9" customWidth="1"/>
    <col min="6413" max="6413" width="8.125" style="9" customWidth="1"/>
    <col min="6414" max="6415" width="8.875" style="9" customWidth="1"/>
    <col min="6416" max="6416" width="14.875" style="9" customWidth="1"/>
    <col min="6417" max="6656" width="9" style="9"/>
    <col min="6657" max="6657" width="0.875" style="9" customWidth="1"/>
    <col min="6658" max="6658" width="4.5" style="9" customWidth="1"/>
    <col min="6659" max="6659" width="4" style="9" customWidth="1"/>
    <col min="6660" max="6660" width="1.625" style="9" customWidth="1"/>
    <col min="6661" max="6662" width="7.25" style="9" customWidth="1"/>
    <col min="6663" max="6663" width="8.5" style="9" customWidth="1"/>
    <col min="6664" max="6664" width="6.5" style="9" customWidth="1"/>
    <col min="6665" max="6665" width="8" style="9" customWidth="1"/>
    <col min="6666" max="6666" width="7.75" style="9" customWidth="1"/>
    <col min="6667" max="6667" width="7.5" style="9" customWidth="1"/>
    <col min="6668" max="6668" width="7.125" style="9" customWidth="1"/>
    <col min="6669" max="6669" width="8.125" style="9" customWidth="1"/>
    <col min="6670" max="6671" width="8.875" style="9" customWidth="1"/>
    <col min="6672" max="6672" width="14.875" style="9" customWidth="1"/>
    <col min="6673" max="6912" width="9" style="9"/>
    <col min="6913" max="6913" width="0.875" style="9" customWidth="1"/>
    <col min="6914" max="6914" width="4.5" style="9" customWidth="1"/>
    <col min="6915" max="6915" width="4" style="9" customWidth="1"/>
    <col min="6916" max="6916" width="1.625" style="9" customWidth="1"/>
    <col min="6917" max="6918" width="7.25" style="9" customWidth="1"/>
    <col min="6919" max="6919" width="8.5" style="9" customWidth="1"/>
    <col min="6920" max="6920" width="6.5" style="9" customWidth="1"/>
    <col min="6921" max="6921" width="8" style="9" customWidth="1"/>
    <col min="6922" max="6922" width="7.75" style="9" customWidth="1"/>
    <col min="6923" max="6923" width="7.5" style="9" customWidth="1"/>
    <col min="6924" max="6924" width="7.125" style="9" customWidth="1"/>
    <col min="6925" max="6925" width="8.125" style="9" customWidth="1"/>
    <col min="6926" max="6927" width="8.875" style="9" customWidth="1"/>
    <col min="6928" max="6928" width="14.875" style="9" customWidth="1"/>
    <col min="6929" max="7168" width="9" style="9"/>
    <col min="7169" max="7169" width="0.875" style="9" customWidth="1"/>
    <col min="7170" max="7170" width="4.5" style="9" customWidth="1"/>
    <col min="7171" max="7171" width="4" style="9" customWidth="1"/>
    <col min="7172" max="7172" width="1.625" style="9" customWidth="1"/>
    <col min="7173" max="7174" width="7.25" style="9" customWidth="1"/>
    <col min="7175" max="7175" width="8.5" style="9" customWidth="1"/>
    <col min="7176" max="7176" width="6.5" style="9" customWidth="1"/>
    <col min="7177" max="7177" width="8" style="9" customWidth="1"/>
    <col min="7178" max="7178" width="7.75" style="9" customWidth="1"/>
    <col min="7179" max="7179" width="7.5" style="9" customWidth="1"/>
    <col min="7180" max="7180" width="7.125" style="9" customWidth="1"/>
    <col min="7181" max="7181" width="8.125" style="9" customWidth="1"/>
    <col min="7182" max="7183" width="8.875" style="9" customWidth="1"/>
    <col min="7184" max="7184" width="14.875" style="9" customWidth="1"/>
    <col min="7185" max="7424" width="9" style="9"/>
    <col min="7425" max="7425" width="0.875" style="9" customWidth="1"/>
    <col min="7426" max="7426" width="4.5" style="9" customWidth="1"/>
    <col min="7427" max="7427" width="4" style="9" customWidth="1"/>
    <col min="7428" max="7428" width="1.625" style="9" customWidth="1"/>
    <col min="7429" max="7430" width="7.25" style="9" customWidth="1"/>
    <col min="7431" max="7431" width="8.5" style="9" customWidth="1"/>
    <col min="7432" max="7432" width="6.5" style="9" customWidth="1"/>
    <col min="7433" max="7433" width="8" style="9" customWidth="1"/>
    <col min="7434" max="7434" width="7.75" style="9" customWidth="1"/>
    <col min="7435" max="7435" width="7.5" style="9" customWidth="1"/>
    <col min="7436" max="7436" width="7.125" style="9" customWidth="1"/>
    <col min="7437" max="7437" width="8.125" style="9" customWidth="1"/>
    <col min="7438" max="7439" width="8.875" style="9" customWidth="1"/>
    <col min="7440" max="7440" width="14.875" style="9" customWidth="1"/>
    <col min="7441" max="7680" width="9" style="9"/>
    <col min="7681" max="7681" width="0.875" style="9" customWidth="1"/>
    <col min="7682" max="7682" width="4.5" style="9" customWidth="1"/>
    <col min="7683" max="7683" width="4" style="9" customWidth="1"/>
    <col min="7684" max="7684" width="1.625" style="9" customWidth="1"/>
    <col min="7685" max="7686" width="7.25" style="9" customWidth="1"/>
    <col min="7687" max="7687" width="8.5" style="9" customWidth="1"/>
    <col min="7688" max="7688" width="6.5" style="9" customWidth="1"/>
    <col min="7689" max="7689" width="8" style="9" customWidth="1"/>
    <col min="7690" max="7690" width="7.75" style="9" customWidth="1"/>
    <col min="7691" max="7691" width="7.5" style="9" customWidth="1"/>
    <col min="7692" max="7692" width="7.125" style="9" customWidth="1"/>
    <col min="7693" max="7693" width="8.125" style="9" customWidth="1"/>
    <col min="7694" max="7695" width="8.875" style="9" customWidth="1"/>
    <col min="7696" max="7696" width="14.875" style="9" customWidth="1"/>
    <col min="7697" max="7936" width="9" style="9"/>
    <col min="7937" max="7937" width="0.875" style="9" customWidth="1"/>
    <col min="7938" max="7938" width="4.5" style="9" customWidth="1"/>
    <col min="7939" max="7939" width="4" style="9" customWidth="1"/>
    <col min="7940" max="7940" width="1.625" style="9" customWidth="1"/>
    <col min="7941" max="7942" width="7.25" style="9" customWidth="1"/>
    <col min="7943" max="7943" width="8.5" style="9" customWidth="1"/>
    <col min="7944" max="7944" width="6.5" style="9" customWidth="1"/>
    <col min="7945" max="7945" width="8" style="9" customWidth="1"/>
    <col min="7946" max="7946" width="7.75" style="9" customWidth="1"/>
    <col min="7947" max="7947" width="7.5" style="9" customWidth="1"/>
    <col min="7948" max="7948" width="7.125" style="9" customWidth="1"/>
    <col min="7949" max="7949" width="8.125" style="9" customWidth="1"/>
    <col min="7950" max="7951" width="8.875" style="9" customWidth="1"/>
    <col min="7952" max="7952" width="14.875" style="9" customWidth="1"/>
    <col min="7953" max="8192" width="9" style="9"/>
    <col min="8193" max="8193" width="0.875" style="9" customWidth="1"/>
    <col min="8194" max="8194" width="4.5" style="9" customWidth="1"/>
    <col min="8195" max="8195" width="4" style="9" customWidth="1"/>
    <col min="8196" max="8196" width="1.625" style="9" customWidth="1"/>
    <col min="8197" max="8198" width="7.25" style="9" customWidth="1"/>
    <col min="8199" max="8199" width="8.5" style="9" customWidth="1"/>
    <col min="8200" max="8200" width="6.5" style="9" customWidth="1"/>
    <col min="8201" max="8201" width="8" style="9" customWidth="1"/>
    <col min="8202" max="8202" width="7.75" style="9" customWidth="1"/>
    <col min="8203" max="8203" width="7.5" style="9" customWidth="1"/>
    <col min="8204" max="8204" width="7.125" style="9" customWidth="1"/>
    <col min="8205" max="8205" width="8.125" style="9" customWidth="1"/>
    <col min="8206" max="8207" width="8.875" style="9" customWidth="1"/>
    <col min="8208" max="8208" width="14.875" style="9" customWidth="1"/>
    <col min="8209" max="8448" width="9" style="9"/>
    <col min="8449" max="8449" width="0.875" style="9" customWidth="1"/>
    <col min="8450" max="8450" width="4.5" style="9" customWidth="1"/>
    <col min="8451" max="8451" width="4" style="9" customWidth="1"/>
    <col min="8452" max="8452" width="1.625" style="9" customWidth="1"/>
    <col min="8453" max="8454" width="7.25" style="9" customWidth="1"/>
    <col min="8455" max="8455" width="8.5" style="9" customWidth="1"/>
    <col min="8456" max="8456" width="6.5" style="9" customWidth="1"/>
    <col min="8457" max="8457" width="8" style="9" customWidth="1"/>
    <col min="8458" max="8458" width="7.75" style="9" customWidth="1"/>
    <col min="8459" max="8459" width="7.5" style="9" customWidth="1"/>
    <col min="8460" max="8460" width="7.125" style="9" customWidth="1"/>
    <col min="8461" max="8461" width="8.125" style="9" customWidth="1"/>
    <col min="8462" max="8463" width="8.875" style="9" customWidth="1"/>
    <col min="8464" max="8464" width="14.875" style="9" customWidth="1"/>
    <col min="8465" max="8704" width="9" style="9"/>
    <col min="8705" max="8705" width="0.875" style="9" customWidth="1"/>
    <col min="8706" max="8706" width="4.5" style="9" customWidth="1"/>
    <col min="8707" max="8707" width="4" style="9" customWidth="1"/>
    <col min="8708" max="8708" width="1.625" style="9" customWidth="1"/>
    <col min="8709" max="8710" width="7.25" style="9" customWidth="1"/>
    <col min="8711" max="8711" width="8.5" style="9" customWidth="1"/>
    <col min="8712" max="8712" width="6.5" style="9" customWidth="1"/>
    <col min="8713" max="8713" width="8" style="9" customWidth="1"/>
    <col min="8714" max="8714" width="7.75" style="9" customWidth="1"/>
    <col min="8715" max="8715" width="7.5" style="9" customWidth="1"/>
    <col min="8716" max="8716" width="7.125" style="9" customWidth="1"/>
    <col min="8717" max="8717" width="8.125" style="9" customWidth="1"/>
    <col min="8718" max="8719" width="8.875" style="9" customWidth="1"/>
    <col min="8720" max="8720" width="14.875" style="9" customWidth="1"/>
    <col min="8721" max="8960" width="9" style="9"/>
    <col min="8961" max="8961" width="0.875" style="9" customWidth="1"/>
    <col min="8962" max="8962" width="4.5" style="9" customWidth="1"/>
    <col min="8963" max="8963" width="4" style="9" customWidth="1"/>
    <col min="8964" max="8964" width="1.625" style="9" customWidth="1"/>
    <col min="8965" max="8966" width="7.25" style="9" customWidth="1"/>
    <col min="8967" max="8967" width="8.5" style="9" customWidth="1"/>
    <col min="8968" max="8968" width="6.5" style="9" customWidth="1"/>
    <col min="8969" max="8969" width="8" style="9" customWidth="1"/>
    <col min="8970" max="8970" width="7.75" style="9" customWidth="1"/>
    <col min="8971" max="8971" width="7.5" style="9" customWidth="1"/>
    <col min="8972" max="8972" width="7.125" style="9" customWidth="1"/>
    <col min="8973" max="8973" width="8.125" style="9" customWidth="1"/>
    <col min="8974" max="8975" width="8.875" style="9" customWidth="1"/>
    <col min="8976" max="8976" width="14.875" style="9" customWidth="1"/>
    <col min="8977" max="9216" width="9" style="9"/>
    <col min="9217" max="9217" width="0.875" style="9" customWidth="1"/>
    <col min="9218" max="9218" width="4.5" style="9" customWidth="1"/>
    <col min="9219" max="9219" width="4" style="9" customWidth="1"/>
    <col min="9220" max="9220" width="1.625" style="9" customWidth="1"/>
    <col min="9221" max="9222" width="7.25" style="9" customWidth="1"/>
    <col min="9223" max="9223" width="8.5" style="9" customWidth="1"/>
    <col min="9224" max="9224" width="6.5" style="9" customWidth="1"/>
    <col min="9225" max="9225" width="8" style="9" customWidth="1"/>
    <col min="9226" max="9226" width="7.75" style="9" customWidth="1"/>
    <col min="9227" max="9227" width="7.5" style="9" customWidth="1"/>
    <col min="9228" max="9228" width="7.125" style="9" customWidth="1"/>
    <col min="9229" max="9229" width="8.125" style="9" customWidth="1"/>
    <col min="9230" max="9231" width="8.875" style="9" customWidth="1"/>
    <col min="9232" max="9232" width="14.875" style="9" customWidth="1"/>
    <col min="9233" max="9472" width="9" style="9"/>
    <col min="9473" max="9473" width="0.875" style="9" customWidth="1"/>
    <col min="9474" max="9474" width="4.5" style="9" customWidth="1"/>
    <col min="9475" max="9475" width="4" style="9" customWidth="1"/>
    <col min="9476" max="9476" width="1.625" style="9" customWidth="1"/>
    <col min="9477" max="9478" width="7.25" style="9" customWidth="1"/>
    <col min="9479" max="9479" width="8.5" style="9" customWidth="1"/>
    <col min="9480" max="9480" width="6.5" style="9" customWidth="1"/>
    <col min="9481" max="9481" width="8" style="9" customWidth="1"/>
    <col min="9482" max="9482" width="7.75" style="9" customWidth="1"/>
    <col min="9483" max="9483" width="7.5" style="9" customWidth="1"/>
    <col min="9484" max="9484" width="7.125" style="9" customWidth="1"/>
    <col min="9485" max="9485" width="8.125" style="9" customWidth="1"/>
    <col min="9486" max="9487" width="8.875" style="9" customWidth="1"/>
    <col min="9488" max="9488" width="14.875" style="9" customWidth="1"/>
    <col min="9489" max="9728" width="9" style="9"/>
    <col min="9729" max="9729" width="0.875" style="9" customWidth="1"/>
    <col min="9730" max="9730" width="4.5" style="9" customWidth="1"/>
    <col min="9731" max="9731" width="4" style="9" customWidth="1"/>
    <col min="9732" max="9732" width="1.625" style="9" customWidth="1"/>
    <col min="9733" max="9734" width="7.25" style="9" customWidth="1"/>
    <col min="9735" max="9735" width="8.5" style="9" customWidth="1"/>
    <col min="9736" max="9736" width="6.5" style="9" customWidth="1"/>
    <col min="9737" max="9737" width="8" style="9" customWidth="1"/>
    <col min="9738" max="9738" width="7.75" style="9" customWidth="1"/>
    <col min="9739" max="9739" width="7.5" style="9" customWidth="1"/>
    <col min="9740" max="9740" width="7.125" style="9" customWidth="1"/>
    <col min="9741" max="9741" width="8.125" style="9" customWidth="1"/>
    <col min="9742" max="9743" width="8.875" style="9" customWidth="1"/>
    <col min="9744" max="9744" width="14.875" style="9" customWidth="1"/>
    <col min="9745" max="9984" width="9" style="9"/>
    <col min="9985" max="9985" width="0.875" style="9" customWidth="1"/>
    <col min="9986" max="9986" width="4.5" style="9" customWidth="1"/>
    <col min="9987" max="9987" width="4" style="9" customWidth="1"/>
    <col min="9988" max="9988" width="1.625" style="9" customWidth="1"/>
    <col min="9989" max="9990" width="7.25" style="9" customWidth="1"/>
    <col min="9991" max="9991" width="8.5" style="9" customWidth="1"/>
    <col min="9992" max="9992" width="6.5" style="9" customWidth="1"/>
    <col min="9993" max="9993" width="8" style="9" customWidth="1"/>
    <col min="9994" max="9994" width="7.75" style="9" customWidth="1"/>
    <col min="9995" max="9995" width="7.5" style="9" customWidth="1"/>
    <col min="9996" max="9996" width="7.125" style="9" customWidth="1"/>
    <col min="9997" max="9997" width="8.125" style="9" customWidth="1"/>
    <col min="9998" max="9999" width="8.875" style="9" customWidth="1"/>
    <col min="10000" max="10000" width="14.875" style="9" customWidth="1"/>
    <col min="10001" max="10240" width="9" style="9"/>
    <col min="10241" max="10241" width="0.875" style="9" customWidth="1"/>
    <col min="10242" max="10242" width="4.5" style="9" customWidth="1"/>
    <col min="10243" max="10243" width="4" style="9" customWidth="1"/>
    <col min="10244" max="10244" width="1.625" style="9" customWidth="1"/>
    <col min="10245" max="10246" width="7.25" style="9" customWidth="1"/>
    <col min="10247" max="10247" width="8.5" style="9" customWidth="1"/>
    <col min="10248" max="10248" width="6.5" style="9" customWidth="1"/>
    <col min="10249" max="10249" width="8" style="9" customWidth="1"/>
    <col min="10250" max="10250" width="7.75" style="9" customWidth="1"/>
    <col min="10251" max="10251" width="7.5" style="9" customWidth="1"/>
    <col min="10252" max="10252" width="7.125" style="9" customWidth="1"/>
    <col min="10253" max="10253" width="8.125" style="9" customWidth="1"/>
    <col min="10254" max="10255" width="8.875" style="9" customWidth="1"/>
    <col min="10256" max="10256" width="14.875" style="9" customWidth="1"/>
    <col min="10257" max="10496" width="9" style="9"/>
    <col min="10497" max="10497" width="0.875" style="9" customWidth="1"/>
    <col min="10498" max="10498" width="4.5" style="9" customWidth="1"/>
    <col min="10499" max="10499" width="4" style="9" customWidth="1"/>
    <col min="10500" max="10500" width="1.625" style="9" customWidth="1"/>
    <col min="10501" max="10502" width="7.25" style="9" customWidth="1"/>
    <col min="10503" max="10503" width="8.5" style="9" customWidth="1"/>
    <col min="10504" max="10504" width="6.5" style="9" customWidth="1"/>
    <col min="10505" max="10505" width="8" style="9" customWidth="1"/>
    <col min="10506" max="10506" width="7.75" style="9" customWidth="1"/>
    <col min="10507" max="10507" width="7.5" style="9" customWidth="1"/>
    <col min="10508" max="10508" width="7.125" style="9" customWidth="1"/>
    <col min="10509" max="10509" width="8.125" style="9" customWidth="1"/>
    <col min="10510" max="10511" width="8.875" style="9" customWidth="1"/>
    <col min="10512" max="10512" width="14.875" style="9" customWidth="1"/>
    <col min="10513" max="10752" width="9" style="9"/>
    <col min="10753" max="10753" width="0.875" style="9" customWidth="1"/>
    <col min="10754" max="10754" width="4.5" style="9" customWidth="1"/>
    <col min="10755" max="10755" width="4" style="9" customWidth="1"/>
    <col min="10756" max="10756" width="1.625" style="9" customWidth="1"/>
    <col min="10757" max="10758" width="7.25" style="9" customWidth="1"/>
    <col min="10759" max="10759" width="8.5" style="9" customWidth="1"/>
    <col min="10760" max="10760" width="6.5" style="9" customWidth="1"/>
    <col min="10761" max="10761" width="8" style="9" customWidth="1"/>
    <col min="10762" max="10762" width="7.75" style="9" customWidth="1"/>
    <col min="10763" max="10763" width="7.5" style="9" customWidth="1"/>
    <col min="10764" max="10764" width="7.125" style="9" customWidth="1"/>
    <col min="10765" max="10765" width="8.125" style="9" customWidth="1"/>
    <col min="10766" max="10767" width="8.875" style="9" customWidth="1"/>
    <col min="10768" max="10768" width="14.875" style="9" customWidth="1"/>
    <col min="10769" max="11008" width="9" style="9"/>
    <col min="11009" max="11009" width="0.875" style="9" customWidth="1"/>
    <col min="11010" max="11010" width="4.5" style="9" customWidth="1"/>
    <col min="11011" max="11011" width="4" style="9" customWidth="1"/>
    <col min="11012" max="11012" width="1.625" style="9" customWidth="1"/>
    <col min="11013" max="11014" width="7.25" style="9" customWidth="1"/>
    <col min="11015" max="11015" width="8.5" style="9" customWidth="1"/>
    <col min="11016" max="11016" width="6.5" style="9" customWidth="1"/>
    <col min="11017" max="11017" width="8" style="9" customWidth="1"/>
    <col min="11018" max="11018" width="7.75" style="9" customWidth="1"/>
    <col min="11019" max="11019" width="7.5" style="9" customWidth="1"/>
    <col min="11020" max="11020" width="7.125" style="9" customWidth="1"/>
    <col min="11021" max="11021" width="8.125" style="9" customWidth="1"/>
    <col min="11022" max="11023" width="8.875" style="9" customWidth="1"/>
    <col min="11024" max="11024" width="14.875" style="9" customWidth="1"/>
    <col min="11025" max="11264" width="9" style="9"/>
    <col min="11265" max="11265" width="0.875" style="9" customWidth="1"/>
    <col min="11266" max="11266" width="4.5" style="9" customWidth="1"/>
    <col min="11267" max="11267" width="4" style="9" customWidth="1"/>
    <col min="11268" max="11268" width="1.625" style="9" customWidth="1"/>
    <col min="11269" max="11270" width="7.25" style="9" customWidth="1"/>
    <col min="11271" max="11271" width="8.5" style="9" customWidth="1"/>
    <col min="11272" max="11272" width="6.5" style="9" customWidth="1"/>
    <col min="11273" max="11273" width="8" style="9" customWidth="1"/>
    <col min="11274" max="11274" width="7.75" style="9" customWidth="1"/>
    <col min="11275" max="11275" width="7.5" style="9" customWidth="1"/>
    <col min="11276" max="11276" width="7.125" style="9" customWidth="1"/>
    <col min="11277" max="11277" width="8.125" style="9" customWidth="1"/>
    <col min="11278" max="11279" width="8.875" style="9" customWidth="1"/>
    <col min="11280" max="11280" width="14.875" style="9" customWidth="1"/>
    <col min="11281" max="11520" width="9" style="9"/>
    <col min="11521" max="11521" width="0.875" style="9" customWidth="1"/>
    <col min="11522" max="11522" width="4.5" style="9" customWidth="1"/>
    <col min="11523" max="11523" width="4" style="9" customWidth="1"/>
    <col min="11524" max="11524" width="1.625" style="9" customWidth="1"/>
    <col min="11525" max="11526" width="7.25" style="9" customWidth="1"/>
    <col min="11527" max="11527" width="8.5" style="9" customWidth="1"/>
    <col min="11528" max="11528" width="6.5" style="9" customWidth="1"/>
    <col min="11529" max="11529" width="8" style="9" customWidth="1"/>
    <col min="11530" max="11530" width="7.75" style="9" customWidth="1"/>
    <col min="11531" max="11531" width="7.5" style="9" customWidth="1"/>
    <col min="11532" max="11532" width="7.125" style="9" customWidth="1"/>
    <col min="11533" max="11533" width="8.125" style="9" customWidth="1"/>
    <col min="11534" max="11535" width="8.875" style="9" customWidth="1"/>
    <col min="11536" max="11536" width="14.875" style="9" customWidth="1"/>
    <col min="11537" max="11776" width="9" style="9"/>
    <col min="11777" max="11777" width="0.875" style="9" customWidth="1"/>
    <col min="11778" max="11778" width="4.5" style="9" customWidth="1"/>
    <col min="11779" max="11779" width="4" style="9" customWidth="1"/>
    <col min="11780" max="11780" width="1.625" style="9" customWidth="1"/>
    <col min="11781" max="11782" width="7.25" style="9" customWidth="1"/>
    <col min="11783" max="11783" width="8.5" style="9" customWidth="1"/>
    <col min="11784" max="11784" width="6.5" style="9" customWidth="1"/>
    <col min="11785" max="11785" width="8" style="9" customWidth="1"/>
    <col min="11786" max="11786" width="7.75" style="9" customWidth="1"/>
    <col min="11787" max="11787" width="7.5" style="9" customWidth="1"/>
    <col min="11788" max="11788" width="7.125" style="9" customWidth="1"/>
    <col min="11789" max="11789" width="8.125" style="9" customWidth="1"/>
    <col min="11790" max="11791" width="8.875" style="9" customWidth="1"/>
    <col min="11792" max="11792" width="14.875" style="9" customWidth="1"/>
    <col min="11793" max="12032" width="9" style="9"/>
    <col min="12033" max="12033" width="0.875" style="9" customWidth="1"/>
    <col min="12034" max="12034" width="4.5" style="9" customWidth="1"/>
    <col min="12035" max="12035" width="4" style="9" customWidth="1"/>
    <col min="12036" max="12036" width="1.625" style="9" customWidth="1"/>
    <col min="12037" max="12038" width="7.25" style="9" customWidth="1"/>
    <col min="12039" max="12039" width="8.5" style="9" customWidth="1"/>
    <col min="12040" max="12040" width="6.5" style="9" customWidth="1"/>
    <col min="12041" max="12041" width="8" style="9" customWidth="1"/>
    <col min="12042" max="12042" width="7.75" style="9" customWidth="1"/>
    <col min="12043" max="12043" width="7.5" style="9" customWidth="1"/>
    <col min="12044" max="12044" width="7.125" style="9" customWidth="1"/>
    <col min="12045" max="12045" width="8.125" style="9" customWidth="1"/>
    <col min="12046" max="12047" width="8.875" style="9" customWidth="1"/>
    <col min="12048" max="12048" width="14.875" style="9" customWidth="1"/>
    <col min="12049" max="12288" width="9" style="9"/>
    <col min="12289" max="12289" width="0.875" style="9" customWidth="1"/>
    <col min="12290" max="12290" width="4.5" style="9" customWidth="1"/>
    <col min="12291" max="12291" width="4" style="9" customWidth="1"/>
    <col min="12292" max="12292" width="1.625" style="9" customWidth="1"/>
    <col min="12293" max="12294" width="7.25" style="9" customWidth="1"/>
    <col min="12295" max="12295" width="8.5" style="9" customWidth="1"/>
    <col min="12296" max="12296" width="6.5" style="9" customWidth="1"/>
    <col min="12297" max="12297" width="8" style="9" customWidth="1"/>
    <col min="12298" max="12298" width="7.75" style="9" customWidth="1"/>
    <col min="12299" max="12299" width="7.5" style="9" customWidth="1"/>
    <col min="12300" max="12300" width="7.125" style="9" customWidth="1"/>
    <col min="12301" max="12301" width="8.125" style="9" customWidth="1"/>
    <col min="12302" max="12303" width="8.875" style="9" customWidth="1"/>
    <col min="12304" max="12304" width="14.875" style="9" customWidth="1"/>
    <col min="12305" max="12544" width="9" style="9"/>
    <col min="12545" max="12545" width="0.875" style="9" customWidth="1"/>
    <col min="12546" max="12546" width="4.5" style="9" customWidth="1"/>
    <col min="12547" max="12547" width="4" style="9" customWidth="1"/>
    <col min="12548" max="12548" width="1.625" style="9" customWidth="1"/>
    <col min="12549" max="12550" width="7.25" style="9" customWidth="1"/>
    <col min="12551" max="12551" width="8.5" style="9" customWidth="1"/>
    <col min="12552" max="12552" width="6.5" style="9" customWidth="1"/>
    <col min="12553" max="12553" width="8" style="9" customWidth="1"/>
    <col min="12554" max="12554" width="7.75" style="9" customWidth="1"/>
    <col min="12555" max="12555" width="7.5" style="9" customWidth="1"/>
    <col min="12556" max="12556" width="7.125" style="9" customWidth="1"/>
    <col min="12557" max="12557" width="8.125" style="9" customWidth="1"/>
    <col min="12558" max="12559" width="8.875" style="9" customWidth="1"/>
    <col min="12560" max="12560" width="14.875" style="9" customWidth="1"/>
    <col min="12561" max="12800" width="9" style="9"/>
    <col min="12801" max="12801" width="0.875" style="9" customWidth="1"/>
    <col min="12802" max="12802" width="4.5" style="9" customWidth="1"/>
    <col min="12803" max="12803" width="4" style="9" customWidth="1"/>
    <col min="12804" max="12804" width="1.625" style="9" customWidth="1"/>
    <col min="12805" max="12806" width="7.25" style="9" customWidth="1"/>
    <col min="12807" max="12807" width="8.5" style="9" customWidth="1"/>
    <col min="12808" max="12808" width="6.5" style="9" customWidth="1"/>
    <col min="12809" max="12809" width="8" style="9" customWidth="1"/>
    <col min="12810" max="12810" width="7.75" style="9" customWidth="1"/>
    <col min="12811" max="12811" width="7.5" style="9" customWidth="1"/>
    <col min="12812" max="12812" width="7.125" style="9" customWidth="1"/>
    <col min="12813" max="12813" width="8.125" style="9" customWidth="1"/>
    <col min="12814" max="12815" width="8.875" style="9" customWidth="1"/>
    <col min="12816" max="12816" width="14.875" style="9" customWidth="1"/>
    <col min="12817" max="13056" width="9" style="9"/>
    <col min="13057" max="13057" width="0.875" style="9" customWidth="1"/>
    <col min="13058" max="13058" width="4.5" style="9" customWidth="1"/>
    <col min="13059" max="13059" width="4" style="9" customWidth="1"/>
    <col min="13060" max="13060" width="1.625" style="9" customWidth="1"/>
    <col min="13061" max="13062" width="7.25" style="9" customWidth="1"/>
    <col min="13063" max="13063" width="8.5" style="9" customWidth="1"/>
    <col min="13064" max="13064" width="6.5" style="9" customWidth="1"/>
    <col min="13065" max="13065" width="8" style="9" customWidth="1"/>
    <col min="13066" max="13066" width="7.75" style="9" customWidth="1"/>
    <col min="13067" max="13067" width="7.5" style="9" customWidth="1"/>
    <col min="13068" max="13068" width="7.125" style="9" customWidth="1"/>
    <col min="13069" max="13069" width="8.125" style="9" customWidth="1"/>
    <col min="13070" max="13071" width="8.875" style="9" customWidth="1"/>
    <col min="13072" max="13072" width="14.875" style="9" customWidth="1"/>
    <col min="13073" max="13312" width="9" style="9"/>
    <col min="13313" max="13313" width="0.875" style="9" customWidth="1"/>
    <col min="13314" max="13314" width="4.5" style="9" customWidth="1"/>
    <col min="13315" max="13315" width="4" style="9" customWidth="1"/>
    <col min="13316" max="13316" width="1.625" style="9" customWidth="1"/>
    <col min="13317" max="13318" width="7.25" style="9" customWidth="1"/>
    <col min="13319" max="13319" width="8.5" style="9" customWidth="1"/>
    <col min="13320" max="13320" width="6.5" style="9" customWidth="1"/>
    <col min="13321" max="13321" width="8" style="9" customWidth="1"/>
    <col min="13322" max="13322" width="7.75" style="9" customWidth="1"/>
    <col min="13323" max="13323" width="7.5" style="9" customWidth="1"/>
    <col min="13324" max="13324" width="7.125" style="9" customWidth="1"/>
    <col min="13325" max="13325" width="8.125" style="9" customWidth="1"/>
    <col min="13326" max="13327" width="8.875" style="9" customWidth="1"/>
    <col min="13328" max="13328" width="14.875" style="9" customWidth="1"/>
    <col min="13329" max="13568" width="9" style="9"/>
    <col min="13569" max="13569" width="0.875" style="9" customWidth="1"/>
    <col min="13570" max="13570" width="4.5" style="9" customWidth="1"/>
    <col min="13571" max="13571" width="4" style="9" customWidth="1"/>
    <col min="13572" max="13572" width="1.625" style="9" customWidth="1"/>
    <col min="13573" max="13574" width="7.25" style="9" customWidth="1"/>
    <col min="13575" max="13575" width="8.5" style="9" customWidth="1"/>
    <col min="13576" max="13576" width="6.5" style="9" customWidth="1"/>
    <col min="13577" max="13577" width="8" style="9" customWidth="1"/>
    <col min="13578" max="13578" width="7.75" style="9" customWidth="1"/>
    <col min="13579" max="13579" width="7.5" style="9" customWidth="1"/>
    <col min="13580" max="13580" width="7.125" style="9" customWidth="1"/>
    <col min="13581" max="13581" width="8.125" style="9" customWidth="1"/>
    <col min="13582" max="13583" width="8.875" style="9" customWidth="1"/>
    <col min="13584" max="13584" width="14.875" style="9" customWidth="1"/>
    <col min="13585" max="13824" width="9" style="9"/>
    <col min="13825" max="13825" width="0.875" style="9" customWidth="1"/>
    <col min="13826" max="13826" width="4.5" style="9" customWidth="1"/>
    <col min="13827" max="13827" width="4" style="9" customWidth="1"/>
    <col min="13828" max="13828" width="1.625" style="9" customWidth="1"/>
    <col min="13829" max="13830" width="7.25" style="9" customWidth="1"/>
    <col min="13831" max="13831" width="8.5" style="9" customWidth="1"/>
    <col min="13832" max="13832" width="6.5" style="9" customWidth="1"/>
    <col min="13833" max="13833" width="8" style="9" customWidth="1"/>
    <col min="13834" max="13834" width="7.75" style="9" customWidth="1"/>
    <col min="13835" max="13835" width="7.5" style="9" customWidth="1"/>
    <col min="13836" max="13836" width="7.125" style="9" customWidth="1"/>
    <col min="13837" max="13837" width="8.125" style="9" customWidth="1"/>
    <col min="13838" max="13839" width="8.875" style="9" customWidth="1"/>
    <col min="13840" max="13840" width="14.875" style="9" customWidth="1"/>
    <col min="13841" max="14080" width="9" style="9"/>
    <col min="14081" max="14081" width="0.875" style="9" customWidth="1"/>
    <col min="14082" max="14082" width="4.5" style="9" customWidth="1"/>
    <col min="14083" max="14083" width="4" style="9" customWidth="1"/>
    <col min="14084" max="14084" width="1.625" style="9" customWidth="1"/>
    <col min="14085" max="14086" width="7.25" style="9" customWidth="1"/>
    <col min="14087" max="14087" width="8.5" style="9" customWidth="1"/>
    <col min="14088" max="14088" width="6.5" style="9" customWidth="1"/>
    <col min="14089" max="14089" width="8" style="9" customWidth="1"/>
    <col min="14090" max="14090" width="7.75" style="9" customWidth="1"/>
    <col min="14091" max="14091" width="7.5" style="9" customWidth="1"/>
    <col min="14092" max="14092" width="7.125" style="9" customWidth="1"/>
    <col min="14093" max="14093" width="8.125" style="9" customWidth="1"/>
    <col min="14094" max="14095" width="8.875" style="9" customWidth="1"/>
    <col min="14096" max="14096" width="14.875" style="9" customWidth="1"/>
    <col min="14097" max="14336" width="9" style="9"/>
    <col min="14337" max="14337" width="0.875" style="9" customWidth="1"/>
    <col min="14338" max="14338" width="4.5" style="9" customWidth="1"/>
    <col min="14339" max="14339" width="4" style="9" customWidth="1"/>
    <col min="14340" max="14340" width="1.625" style="9" customWidth="1"/>
    <col min="14341" max="14342" width="7.25" style="9" customWidth="1"/>
    <col min="14343" max="14343" width="8.5" style="9" customWidth="1"/>
    <col min="14344" max="14344" width="6.5" style="9" customWidth="1"/>
    <col min="14345" max="14345" width="8" style="9" customWidth="1"/>
    <col min="14346" max="14346" width="7.75" style="9" customWidth="1"/>
    <col min="14347" max="14347" width="7.5" style="9" customWidth="1"/>
    <col min="14348" max="14348" width="7.125" style="9" customWidth="1"/>
    <col min="14349" max="14349" width="8.125" style="9" customWidth="1"/>
    <col min="14350" max="14351" width="8.875" style="9" customWidth="1"/>
    <col min="14352" max="14352" width="14.875" style="9" customWidth="1"/>
    <col min="14353" max="14592" width="9" style="9"/>
    <col min="14593" max="14593" width="0.875" style="9" customWidth="1"/>
    <col min="14594" max="14594" width="4.5" style="9" customWidth="1"/>
    <col min="14595" max="14595" width="4" style="9" customWidth="1"/>
    <col min="14596" max="14596" width="1.625" style="9" customWidth="1"/>
    <col min="14597" max="14598" width="7.25" style="9" customWidth="1"/>
    <col min="14599" max="14599" width="8.5" style="9" customWidth="1"/>
    <col min="14600" max="14600" width="6.5" style="9" customWidth="1"/>
    <col min="14601" max="14601" width="8" style="9" customWidth="1"/>
    <col min="14602" max="14602" width="7.75" style="9" customWidth="1"/>
    <col min="14603" max="14603" width="7.5" style="9" customWidth="1"/>
    <col min="14604" max="14604" width="7.125" style="9" customWidth="1"/>
    <col min="14605" max="14605" width="8.125" style="9" customWidth="1"/>
    <col min="14606" max="14607" width="8.875" style="9" customWidth="1"/>
    <col min="14608" max="14608" width="14.875" style="9" customWidth="1"/>
    <col min="14609" max="14848" width="9" style="9"/>
    <col min="14849" max="14849" width="0.875" style="9" customWidth="1"/>
    <col min="14850" max="14850" width="4.5" style="9" customWidth="1"/>
    <col min="14851" max="14851" width="4" style="9" customWidth="1"/>
    <col min="14852" max="14852" width="1.625" style="9" customWidth="1"/>
    <col min="14853" max="14854" width="7.25" style="9" customWidth="1"/>
    <col min="14855" max="14855" width="8.5" style="9" customWidth="1"/>
    <col min="14856" max="14856" width="6.5" style="9" customWidth="1"/>
    <col min="14857" max="14857" width="8" style="9" customWidth="1"/>
    <col min="14858" max="14858" width="7.75" style="9" customWidth="1"/>
    <col min="14859" max="14859" width="7.5" style="9" customWidth="1"/>
    <col min="14860" max="14860" width="7.125" style="9" customWidth="1"/>
    <col min="14861" max="14861" width="8.125" style="9" customWidth="1"/>
    <col min="14862" max="14863" width="8.875" style="9" customWidth="1"/>
    <col min="14864" max="14864" width="14.875" style="9" customWidth="1"/>
    <col min="14865" max="15104" width="9" style="9"/>
    <col min="15105" max="15105" width="0.875" style="9" customWidth="1"/>
    <col min="15106" max="15106" width="4.5" style="9" customWidth="1"/>
    <col min="15107" max="15107" width="4" style="9" customWidth="1"/>
    <col min="15108" max="15108" width="1.625" style="9" customWidth="1"/>
    <col min="15109" max="15110" width="7.25" style="9" customWidth="1"/>
    <col min="15111" max="15111" width="8.5" style="9" customWidth="1"/>
    <col min="15112" max="15112" width="6.5" style="9" customWidth="1"/>
    <col min="15113" max="15113" width="8" style="9" customWidth="1"/>
    <col min="15114" max="15114" width="7.75" style="9" customWidth="1"/>
    <col min="15115" max="15115" width="7.5" style="9" customWidth="1"/>
    <col min="15116" max="15116" width="7.125" style="9" customWidth="1"/>
    <col min="15117" max="15117" width="8.125" style="9" customWidth="1"/>
    <col min="15118" max="15119" width="8.875" style="9" customWidth="1"/>
    <col min="15120" max="15120" width="14.875" style="9" customWidth="1"/>
    <col min="15121" max="15360" width="9" style="9"/>
    <col min="15361" max="15361" width="0.875" style="9" customWidth="1"/>
    <col min="15362" max="15362" width="4.5" style="9" customWidth="1"/>
    <col min="15363" max="15363" width="4" style="9" customWidth="1"/>
    <col min="15364" max="15364" width="1.625" style="9" customWidth="1"/>
    <col min="15365" max="15366" width="7.25" style="9" customWidth="1"/>
    <col min="15367" max="15367" width="8.5" style="9" customWidth="1"/>
    <col min="15368" max="15368" width="6.5" style="9" customWidth="1"/>
    <col min="15369" max="15369" width="8" style="9" customWidth="1"/>
    <col min="15370" max="15370" width="7.75" style="9" customWidth="1"/>
    <col min="15371" max="15371" width="7.5" style="9" customWidth="1"/>
    <col min="15372" max="15372" width="7.125" style="9" customWidth="1"/>
    <col min="15373" max="15373" width="8.125" style="9" customWidth="1"/>
    <col min="15374" max="15375" width="8.875" style="9" customWidth="1"/>
    <col min="15376" max="15376" width="14.875" style="9" customWidth="1"/>
    <col min="15377" max="15616" width="9" style="9"/>
    <col min="15617" max="15617" width="0.875" style="9" customWidth="1"/>
    <col min="15618" max="15618" width="4.5" style="9" customWidth="1"/>
    <col min="15619" max="15619" width="4" style="9" customWidth="1"/>
    <col min="15620" max="15620" width="1.625" style="9" customWidth="1"/>
    <col min="15621" max="15622" width="7.25" style="9" customWidth="1"/>
    <col min="15623" max="15623" width="8.5" style="9" customWidth="1"/>
    <col min="15624" max="15624" width="6.5" style="9" customWidth="1"/>
    <col min="15625" max="15625" width="8" style="9" customWidth="1"/>
    <col min="15626" max="15626" width="7.75" style="9" customWidth="1"/>
    <col min="15627" max="15627" width="7.5" style="9" customWidth="1"/>
    <col min="15628" max="15628" width="7.125" style="9" customWidth="1"/>
    <col min="15629" max="15629" width="8.125" style="9" customWidth="1"/>
    <col min="15630" max="15631" width="8.875" style="9" customWidth="1"/>
    <col min="15632" max="15632" width="14.875" style="9" customWidth="1"/>
    <col min="15633" max="15872" width="9" style="9"/>
    <col min="15873" max="15873" width="0.875" style="9" customWidth="1"/>
    <col min="15874" max="15874" width="4.5" style="9" customWidth="1"/>
    <col min="15875" max="15875" width="4" style="9" customWidth="1"/>
    <col min="15876" max="15876" width="1.625" style="9" customWidth="1"/>
    <col min="15877" max="15878" width="7.25" style="9" customWidth="1"/>
    <col min="15879" max="15879" width="8.5" style="9" customWidth="1"/>
    <col min="15880" max="15880" width="6.5" style="9" customWidth="1"/>
    <col min="15881" max="15881" width="8" style="9" customWidth="1"/>
    <col min="15882" max="15882" width="7.75" style="9" customWidth="1"/>
    <col min="15883" max="15883" width="7.5" style="9" customWidth="1"/>
    <col min="15884" max="15884" width="7.125" style="9" customWidth="1"/>
    <col min="15885" max="15885" width="8.125" style="9" customWidth="1"/>
    <col min="15886" max="15887" width="8.875" style="9" customWidth="1"/>
    <col min="15888" max="15888" width="14.875" style="9" customWidth="1"/>
    <col min="15889" max="16128" width="9" style="9"/>
    <col min="16129" max="16129" width="0.875" style="9" customWidth="1"/>
    <col min="16130" max="16130" width="4.5" style="9" customWidth="1"/>
    <col min="16131" max="16131" width="4" style="9" customWidth="1"/>
    <col min="16132" max="16132" width="1.625" style="9" customWidth="1"/>
    <col min="16133" max="16134" width="7.25" style="9" customWidth="1"/>
    <col min="16135" max="16135" width="8.5" style="9" customWidth="1"/>
    <col min="16136" max="16136" width="6.5" style="9" customWidth="1"/>
    <col min="16137" max="16137" width="8" style="9" customWidth="1"/>
    <col min="16138" max="16138" width="7.75" style="9" customWidth="1"/>
    <col min="16139" max="16139" width="7.5" style="9" customWidth="1"/>
    <col min="16140" max="16140" width="7.125" style="9" customWidth="1"/>
    <col min="16141" max="16141" width="8.125" style="9" customWidth="1"/>
    <col min="16142" max="16143" width="8.875" style="9" customWidth="1"/>
    <col min="16144" max="16144" width="14.875" style="9" customWidth="1"/>
    <col min="16145" max="16384" width="9" style="9"/>
  </cols>
  <sheetData>
    <row r="1" spans="1:16" s="2" customFormat="1">
      <c r="A1" s="1" t="s">
        <v>0</v>
      </c>
      <c r="C1" s="3">
        <v>16.3</v>
      </c>
      <c r="D1" s="1" t="s">
        <v>1</v>
      </c>
      <c r="E1" s="1"/>
      <c r="P1" s="4"/>
    </row>
    <row r="2" spans="1:16" s="6" customFormat="1" ht="18.95" customHeight="1">
      <c r="A2" s="5" t="s">
        <v>2</v>
      </c>
      <c r="C2" s="7">
        <v>16.3</v>
      </c>
      <c r="D2" s="5" t="s">
        <v>3</v>
      </c>
      <c r="E2" s="5"/>
      <c r="P2" s="8"/>
    </row>
    <row r="3" spans="1:16" s="6" customFormat="1" ht="18.95" customHeight="1">
      <c r="A3" s="5"/>
      <c r="C3" s="7"/>
      <c r="D3" s="5" t="s">
        <v>4</v>
      </c>
      <c r="E3" s="5"/>
      <c r="P3" s="8"/>
    </row>
    <row r="4" spans="1:16" ht="16.5" customHeight="1">
      <c r="P4" s="10" t="s">
        <v>5</v>
      </c>
    </row>
    <row r="5" spans="1:16" s="17" customFormat="1" ht="17.100000000000001" customHeight="1">
      <c r="A5" s="11" t="s">
        <v>6</v>
      </c>
      <c r="B5" s="11"/>
      <c r="C5" s="11"/>
      <c r="D5" s="12"/>
      <c r="E5" s="13" t="s">
        <v>7</v>
      </c>
      <c r="F5" s="11"/>
      <c r="G5" s="11"/>
      <c r="H5" s="11"/>
      <c r="I5" s="11"/>
      <c r="J5" s="11"/>
      <c r="K5" s="11"/>
      <c r="L5" s="14" t="s">
        <v>8</v>
      </c>
      <c r="M5" s="15"/>
      <c r="N5" s="15"/>
      <c r="O5" s="15"/>
      <c r="P5" s="16"/>
    </row>
    <row r="6" spans="1:16" s="17" customFormat="1" ht="15" customHeight="1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1"/>
      <c r="K6" s="21"/>
      <c r="L6" s="22" t="s">
        <v>10</v>
      </c>
      <c r="M6" s="23"/>
      <c r="N6" s="23"/>
      <c r="O6" s="23"/>
      <c r="P6" s="24" t="s">
        <v>11</v>
      </c>
    </row>
    <row r="7" spans="1:16" s="17" customFormat="1" ht="17.100000000000001" customHeight="1">
      <c r="A7" s="18"/>
      <c r="B7" s="18"/>
      <c r="C7" s="18"/>
      <c r="D7" s="19"/>
      <c r="E7" s="25"/>
      <c r="F7" s="26"/>
      <c r="G7" s="26"/>
      <c r="H7" s="26"/>
      <c r="I7" s="26"/>
      <c r="J7" s="26"/>
      <c r="K7" s="27"/>
      <c r="L7" s="28"/>
      <c r="M7" s="24" t="s">
        <v>8</v>
      </c>
      <c r="N7" s="24"/>
      <c r="O7" s="29" t="s">
        <v>8</v>
      </c>
      <c r="P7" s="24" t="s">
        <v>12</v>
      </c>
    </row>
    <row r="8" spans="1:16" s="17" customFormat="1" ht="17.100000000000001" customHeight="1">
      <c r="A8" s="18"/>
      <c r="B8" s="18"/>
      <c r="C8" s="18"/>
      <c r="D8" s="19"/>
      <c r="E8" s="25" t="s">
        <v>13</v>
      </c>
      <c r="F8" s="26" t="s">
        <v>14</v>
      </c>
      <c r="G8" s="26" t="s">
        <v>15</v>
      </c>
      <c r="H8" s="26" t="s">
        <v>16</v>
      </c>
      <c r="I8" s="26" t="s">
        <v>17</v>
      </c>
      <c r="J8" s="26" t="s">
        <v>18</v>
      </c>
      <c r="K8" s="26" t="s">
        <v>19</v>
      </c>
      <c r="L8" s="26" t="s">
        <v>13</v>
      </c>
      <c r="M8" s="24" t="s">
        <v>20</v>
      </c>
      <c r="N8" s="24" t="s">
        <v>21</v>
      </c>
      <c r="O8" s="26" t="s">
        <v>22</v>
      </c>
      <c r="P8" s="24" t="s">
        <v>23</v>
      </c>
    </row>
    <row r="9" spans="1:16" s="17" customFormat="1" ht="17.100000000000001" customHeight="1">
      <c r="A9" s="18"/>
      <c r="B9" s="18"/>
      <c r="C9" s="18"/>
      <c r="D9" s="19"/>
      <c r="E9" s="25" t="s">
        <v>24</v>
      </c>
      <c r="F9" s="26" t="s">
        <v>25</v>
      </c>
      <c r="G9" s="26" t="s">
        <v>26</v>
      </c>
      <c r="H9" s="26" t="s">
        <v>27</v>
      </c>
      <c r="I9" s="26" t="s">
        <v>28</v>
      </c>
      <c r="J9" s="26" t="s">
        <v>29</v>
      </c>
      <c r="K9" s="26" t="s">
        <v>30</v>
      </c>
      <c r="L9" s="26" t="s">
        <v>24</v>
      </c>
      <c r="M9" s="24" t="s">
        <v>31</v>
      </c>
      <c r="N9" s="24" t="s">
        <v>32</v>
      </c>
      <c r="O9" s="26" t="s">
        <v>33</v>
      </c>
      <c r="P9" s="24"/>
    </row>
    <row r="10" spans="1:16" s="17" customFormat="1" ht="15" customHeight="1">
      <c r="A10" s="21"/>
      <c r="B10" s="21"/>
      <c r="C10" s="21"/>
      <c r="D10" s="30"/>
      <c r="E10" s="31"/>
      <c r="F10" s="32" t="s">
        <v>34</v>
      </c>
      <c r="G10" s="32" t="s">
        <v>35</v>
      </c>
      <c r="H10" s="32"/>
      <c r="I10" s="32" t="s">
        <v>36</v>
      </c>
      <c r="J10" s="32"/>
      <c r="K10" s="32"/>
      <c r="L10" s="32"/>
      <c r="M10" s="33" t="s">
        <v>37</v>
      </c>
      <c r="N10" s="33" t="s">
        <v>10</v>
      </c>
      <c r="O10" s="32" t="s">
        <v>38</v>
      </c>
      <c r="P10" s="33"/>
    </row>
    <row r="11" spans="1:16" s="38" customFormat="1" ht="3" customHeight="1">
      <c r="A11" s="34"/>
      <c r="B11" s="34"/>
      <c r="C11" s="34"/>
      <c r="D11" s="35"/>
      <c r="E11" s="35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/>
    </row>
    <row r="12" spans="1:16" s="42" customFormat="1" ht="20.25" customHeight="1">
      <c r="A12" s="39" t="s">
        <v>39</v>
      </c>
      <c r="B12" s="39"/>
      <c r="C12" s="39"/>
      <c r="D12" s="40"/>
      <c r="E12" s="41">
        <f>SUM(F12:K12)</f>
        <v>2884345.3061199998</v>
      </c>
      <c r="F12" s="41">
        <f t="shared" ref="F12:K12" si="0">F13+F20+F23+F26+F42+F51+F69+F78+F92+F98+F118+F121+F144+F149+F154+F177+F199+F207+F224+F227+F232+F237+F239+F251+F254+F259</f>
        <v>34523.551640000005</v>
      </c>
      <c r="G12" s="41">
        <f t="shared" si="0"/>
        <v>24015.929939999998</v>
      </c>
      <c r="H12" s="41">
        <f t="shared" si="0"/>
        <v>34003.606870000003</v>
      </c>
      <c r="I12" s="41">
        <f t="shared" si="0"/>
        <v>5759.619310000001</v>
      </c>
      <c r="J12" s="41">
        <f t="shared" si="0"/>
        <v>31528.848800000011</v>
      </c>
      <c r="K12" s="41">
        <f t="shared" si="0"/>
        <v>2754513.7495599999</v>
      </c>
      <c r="L12" s="41">
        <f>SUM(M12:O12)</f>
        <v>2509245.3827999998</v>
      </c>
      <c r="M12" s="41">
        <f>M13+M20+M23+M26+M42+M51+M69+M78+M92+M98+M118+M121+M144+M149+M154+M177+M199+M207+M224+M227+M232+M237+M239+M251+M254+M259</f>
        <v>140344.47917000001</v>
      </c>
      <c r="N12" s="41">
        <f>N13+N20+N23+N26+N42+N51+N69+N78+N92+N98+N118+N121+N144+N149+N154+N177+N199+N207+N224+N227+N232+N237+N239+N251+N254+N259</f>
        <v>2075757.9595399997</v>
      </c>
      <c r="O12" s="41">
        <f>O13+O20+O23+O26+O42+O51+O69+O78+O92+O98+O118+O121+O144+O149+O154+O177+O199+O207+O224+O227+O232+O237+O239+O251+O254+O259</f>
        <v>293142.94409</v>
      </c>
      <c r="P12" s="37" t="s">
        <v>24</v>
      </c>
    </row>
    <row r="13" spans="1:16" s="42" customFormat="1" ht="18" customHeight="1">
      <c r="A13" s="43" t="s">
        <v>40</v>
      </c>
      <c r="B13" s="44"/>
      <c r="C13" s="44"/>
      <c r="D13" s="45"/>
      <c r="E13" s="41">
        <f t="shared" ref="E13:E106" si="1">SUM(F13:K13)</f>
        <v>128109.09815000001</v>
      </c>
      <c r="F13" s="46">
        <f t="shared" ref="F13:K13" si="2">SUM(F14:F19)</f>
        <v>13384.529009999998</v>
      </c>
      <c r="G13" s="46">
        <f t="shared" si="2"/>
        <v>3935.6677599999998</v>
      </c>
      <c r="H13" s="46">
        <f t="shared" si="2"/>
        <v>2629.9730399999999</v>
      </c>
      <c r="I13" s="46">
        <f t="shared" si="2"/>
        <v>0</v>
      </c>
      <c r="J13" s="46">
        <f t="shared" si="2"/>
        <v>1995.0582900000002</v>
      </c>
      <c r="K13" s="46">
        <f t="shared" si="2"/>
        <v>106163.87005</v>
      </c>
      <c r="L13" s="46">
        <f>SUM(M13:O13)</f>
        <v>141787.43786999999</v>
      </c>
      <c r="M13" s="46">
        <f>SUM(M14:M19)</f>
        <v>4726.3234199999997</v>
      </c>
      <c r="N13" s="46">
        <f>SUM(N14:N19)</f>
        <v>119324.19845</v>
      </c>
      <c r="O13" s="46">
        <f>SUM(O14:O19)</f>
        <v>17736.916000000001</v>
      </c>
      <c r="P13" s="47" t="s">
        <v>41</v>
      </c>
    </row>
    <row r="14" spans="1:16" s="55" customFormat="1" ht="18" customHeight="1">
      <c r="A14" s="48"/>
      <c r="B14" s="49" t="s">
        <v>42</v>
      </c>
      <c r="C14" s="49"/>
      <c r="D14" s="50"/>
      <c r="E14" s="51">
        <f t="shared" si="1"/>
        <v>3378.3811800000003</v>
      </c>
      <c r="F14" s="52">
        <v>74.391750000000002</v>
      </c>
      <c r="G14" s="52">
        <v>269.21979999999996</v>
      </c>
      <c r="H14" s="52">
        <v>121.47763</v>
      </c>
      <c r="I14" s="52">
        <v>0</v>
      </c>
      <c r="J14" s="52">
        <v>239.595</v>
      </c>
      <c r="K14" s="52">
        <v>2673.6970000000001</v>
      </c>
      <c r="L14" s="53">
        <f t="shared" ref="L14:L106" si="3">SUM(M14:O14)</f>
        <v>15868.40451</v>
      </c>
      <c r="M14" s="52">
        <v>426.12599999999998</v>
      </c>
      <c r="N14" s="52">
        <v>14120.37551</v>
      </c>
      <c r="O14" s="52">
        <v>1321.903</v>
      </c>
      <c r="P14" s="54" t="s">
        <v>43</v>
      </c>
    </row>
    <row r="15" spans="1:16" s="55" customFormat="1" ht="18" customHeight="1">
      <c r="A15" s="48"/>
      <c r="B15" s="49" t="s">
        <v>44</v>
      </c>
      <c r="C15" s="49"/>
      <c r="D15" s="50"/>
      <c r="E15" s="51">
        <f t="shared" si="1"/>
        <v>26438.24422</v>
      </c>
      <c r="F15" s="52">
        <v>1146.7569699999999</v>
      </c>
      <c r="G15" s="52">
        <v>723.30660999999998</v>
      </c>
      <c r="H15" s="52">
        <v>151.95285999999999</v>
      </c>
      <c r="I15" s="52">
        <v>0</v>
      </c>
      <c r="J15" s="52">
        <v>304.26326</v>
      </c>
      <c r="K15" s="52">
        <v>24111.964520000001</v>
      </c>
      <c r="L15" s="53">
        <f t="shared" si="3"/>
        <v>24697.428910000002</v>
      </c>
      <c r="M15" s="52">
        <v>891.05211999999995</v>
      </c>
      <c r="N15" s="52">
        <v>21433.226790000001</v>
      </c>
      <c r="O15" s="52">
        <v>2373.15</v>
      </c>
      <c r="P15" s="54" t="s">
        <v>45</v>
      </c>
    </row>
    <row r="16" spans="1:16" s="55" customFormat="1" ht="18" customHeight="1">
      <c r="A16" s="48"/>
      <c r="B16" s="49" t="s">
        <v>46</v>
      </c>
      <c r="C16" s="49"/>
      <c r="D16" s="50"/>
      <c r="E16" s="51">
        <f t="shared" si="1"/>
        <v>32018.929539999997</v>
      </c>
      <c r="F16" s="52">
        <v>10962.948199999999</v>
      </c>
      <c r="G16" s="52">
        <v>1836.8225</v>
      </c>
      <c r="H16" s="52">
        <v>233.44623999999999</v>
      </c>
      <c r="I16" s="52">
        <v>0</v>
      </c>
      <c r="J16" s="52">
        <v>565.71339999999998</v>
      </c>
      <c r="K16" s="52">
        <v>18419.999199999998</v>
      </c>
      <c r="L16" s="53">
        <f t="shared" si="3"/>
        <v>36857.02016</v>
      </c>
      <c r="M16" s="52">
        <v>933.68150000000003</v>
      </c>
      <c r="N16" s="52">
        <v>28147.43866</v>
      </c>
      <c r="O16" s="52">
        <v>7775.9</v>
      </c>
      <c r="P16" s="54" t="s">
        <v>47</v>
      </c>
    </row>
    <row r="17" spans="1:16" s="55" customFormat="1" ht="18" customHeight="1">
      <c r="A17" s="48"/>
      <c r="B17" s="49" t="s">
        <v>48</v>
      </c>
      <c r="C17" s="49"/>
      <c r="D17" s="50"/>
      <c r="E17" s="51">
        <f t="shared" si="1"/>
        <v>31983.521289999997</v>
      </c>
      <c r="F17" s="52">
        <v>495.85831999999999</v>
      </c>
      <c r="G17" s="52">
        <v>445.58600000000001</v>
      </c>
      <c r="H17" s="52">
        <v>1035.0887299999999</v>
      </c>
      <c r="I17" s="52">
        <v>0</v>
      </c>
      <c r="J17" s="52">
        <v>476.68693000000002</v>
      </c>
      <c r="K17" s="52">
        <v>29530.301309999999</v>
      </c>
      <c r="L17" s="53">
        <f t="shared" si="3"/>
        <v>29061.46502</v>
      </c>
      <c r="M17" s="52">
        <v>948.97799999999995</v>
      </c>
      <c r="N17" s="52">
        <v>26947.91402</v>
      </c>
      <c r="O17" s="52">
        <v>1164.5730000000001</v>
      </c>
      <c r="P17" s="54" t="s">
        <v>49</v>
      </c>
    </row>
    <row r="18" spans="1:16" s="55" customFormat="1" ht="18" customHeight="1">
      <c r="A18" s="48"/>
      <c r="B18" s="49" t="s">
        <v>50</v>
      </c>
      <c r="C18" s="49"/>
      <c r="D18" s="50"/>
      <c r="E18" s="51">
        <f t="shared" si="1"/>
        <v>12403.524720000001</v>
      </c>
      <c r="F18" s="56">
        <v>415.49746999999996</v>
      </c>
      <c r="G18" s="56">
        <v>370.50684999999999</v>
      </c>
      <c r="H18" s="56">
        <v>454.30968000000001</v>
      </c>
      <c r="I18" s="56">
        <v>0</v>
      </c>
      <c r="J18" s="56">
        <v>287.56470000000002</v>
      </c>
      <c r="K18" s="56">
        <v>10875.64602</v>
      </c>
      <c r="L18" s="53">
        <f t="shared" si="3"/>
        <v>21843.248749999999</v>
      </c>
      <c r="M18" s="56">
        <v>1115.9590000000001</v>
      </c>
      <c r="N18" s="56">
        <v>15668.69975</v>
      </c>
      <c r="O18" s="56">
        <v>5058.59</v>
      </c>
      <c r="P18" s="54" t="s">
        <v>51</v>
      </c>
    </row>
    <row r="19" spans="1:16" s="55" customFormat="1" ht="18" customHeight="1">
      <c r="A19" s="48"/>
      <c r="B19" s="49" t="s">
        <v>52</v>
      </c>
      <c r="C19" s="49"/>
      <c r="D19" s="50"/>
      <c r="E19" s="51">
        <f t="shared" si="1"/>
        <v>21886.497199999998</v>
      </c>
      <c r="F19" s="56">
        <v>289.0763</v>
      </c>
      <c r="G19" s="56">
        <v>290.226</v>
      </c>
      <c r="H19" s="56">
        <v>633.6979</v>
      </c>
      <c r="I19" s="56">
        <v>0</v>
      </c>
      <c r="J19" s="56">
        <v>121.235</v>
      </c>
      <c r="K19" s="56">
        <v>20552.261999999999</v>
      </c>
      <c r="L19" s="53">
        <f t="shared" si="3"/>
        <v>13459.87052</v>
      </c>
      <c r="M19" s="56">
        <v>410.52679999999998</v>
      </c>
      <c r="N19" s="56">
        <v>13006.543720000001</v>
      </c>
      <c r="O19" s="56">
        <v>42.8</v>
      </c>
      <c r="P19" s="54" t="s">
        <v>53</v>
      </c>
    </row>
    <row r="20" spans="1:16" s="42" customFormat="1" ht="18" customHeight="1">
      <c r="A20" s="43" t="s">
        <v>54</v>
      </c>
      <c r="B20" s="43"/>
      <c r="C20" s="43"/>
      <c r="D20" s="57"/>
      <c r="E20" s="41">
        <f t="shared" si="1"/>
        <v>47924.248280000007</v>
      </c>
      <c r="F20" s="41">
        <f t="shared" ref="F20:K20" si="4">SUM(F21:F22)</f>
        <v>249.69283000000001</v>
      </c>
      <c r="G20" s="41">
        <f t="shared" si="4"/>
        <v>257.83097000000004</v>
      </c>
      <c r="H20" s="41">
        <f t="shared" si="4"/>
        <v>482.67989999999998</v>
      </c>
      <c r="I20" s="41">
        <f t="shared" si="4"/>
        <v>5</v>
      </c>
      <c r="J20" s="41">
        <f t="shared" si="4"/>
        <v>534.80999999999995</v>
      </c>
      <c r="K20" s="41">
        <f t="shared" si="4"/>
        <v>46394.234580000004</v>
      </c>
      <c r="L20" s="41">
        <f t="shared" si="3"/>
        <v>32656.439329999997</v>
      </c>
      <c r="M20" s="41">
        <f>SUM(M21:M22)</f>
        <v>1401.0928899999999</v>
      </c>
      <c r="N20" s="41">
        <f>SUM(N21:N22)</f>
        <v>27472.464079999998</v>
      </c>
      <c r="O20" s="41">
        <f>SUM(O21:O22)</f>
        <v>3782.8823599999996</v>
      </c>
      <c r="P20" s="47" t="s">
        <v>55</v>
      </c>
    </row>
    <row r="21" spans="1:16" s="55" customFormat="1" ht="18" customHeight="1">
      <c r="A21" s="58"/>
      <c r="B21" s="49" t="s">
        <v>56</v>
      </c>
      <c r="C21" s="49"/>
      <c r="D21" s="50"/>
      <c r="E21" s="51">
        <f t="shared" si="1"/>
        <v>21154.494859999999</v>
      </c>
      <c r="F21" s="52">
        <v>131.74131</v>
      </c>
      <c r="G21" s="52">
        <v>27.779</v>
      </c>
      <c r="H21" s="52">
        <v>312.78899000000001</v>
      </c>
      <c r="I21" s="52">
        <v>0</v>
      </c>
      <c r="J21" s="52">
        <v>393.31</v>
      </c>
      <c r="K21" s="52">
        <v>20288.87556</v>
      </c>
      <c r="L21" s="51">
        <f t="shared" si="3"/>
        <v>16355.119779999999</v>
      </c>
      <c r="M21" s="52">
        <v>716.875</v>
      </c>
      <c r="N21" s="52">
        <v>13529.96242</v>
      </c>
      <c r="O21" s="52">
        <v>2108.2823599999997</v>
      </c>
      <c r="P21" s="54" t="s">
        <v>57</v>
      </c>
    </row>
    <row r="22" spans="1:16" s="55" customFormat="1" ht="18" customHeight="1">
      <c r="A22" s="58"/>
      <c r="B22" s="49" t="s">
        <v>58</v>
      </c>
      <c r="C22" s="49"/>
      <c r="D22" s="50"/>
      <c r="E22" s="51">
        <f t="shared" si="1"/>
        <v>26769.753420000001</v>
      </c>
      <c r="F22" s="56">
        <v>117.95152</v>
      </c>
      <c r="G22" s="56">
        <v>230.05197000000001</v>
      </c>
      <c r="H22" s="56">
        <v>169.89090999999999</v>
      </c>
      <c r="I22" s="56">
        <v>5</v>
      </c>
      <c r="J22" s="56">
        <v>141.5</v>
      </c>
      <c r="K22" s="56">
        <v>26105.35902</v>
      </c>
      <c r="L22" s="51">
        <f t="shared" si="3"/>
        <v>16301.31955</v>
      </c>
      <c r="M22" s="56">
        <v>684.21789000000001</v>
      </c>
      <c r="N22" s="56">
        <v>13942.50166</v>
      </c>
      <c r="O22" s="56">
        <v>1674.6</v>
      </c>
      <c r="P22" s="54" t="s">
        <v>59</v>
      </c>
    </row>
    <row r="23" spans="1:16" s="42" customFormat="1" ht="18" customHeight="1">
      <c r="A23" s="43" t="s">
        <v>60</v>
      </c>
      <c r="B23" s="44"/>
      <c r="C23" s="44"/>
      <c r="D23" s="45"/>
      <c r="E23" s="41">
        <f t="shared" si="1"/>
        <v>27748.999660000001</v>
      </c>
      <c r="F23" s="41">
        <f t="shared" ref="F23:K23" si="5">SUM(F24:F25)</f>
        <v>426.04345000000001</v>
      </c>
      <c r="G23" s="41">
        <f t="shared" si="5"/>
        <v>363.30912999999998</v>
      </c>
      <c r="H23" s="41">
        <f t="shared" si="5"/>
        <v>232.39515</v>
      </c>
      <c r="I23" s="41">
        <f t="shared" si="5"/>
        <v>893.41778000000011</v>
      </c>
      <c r="J23" s="41">
        <f t="shared" si="5"/>
        <v>347.89400000000001</v>
      </c>
      <c r="K23" s="41">
        <f t="shared" si="5"/>
        <v>25485.940150000002</v>
      </c>
      <c r="L23" s="41">
        <f t="shared" si="3"/>
        <v>29938.722899999997</v>
      </c>
      <c r="M23" s="41">
        <f>SUM(M24:M25)</f>
        <v>2168.3119800000004</v>
      </c>
      <c r="N23" s="41">
        <f>SUM(N24:N25)</f>
        <v>25641.665919999999</v>
      </c>
      <c r="O23" s="41">
        <f>SUM(O24:O25)</f>
        <v>2128.7449999999999</v>
      </c>
      <c r="P23" s="47" t="s">
        <v>61</v>
      </c>
    </row>
    <row r="24" spans="1:16" s="55" customFormat="1" ht="18" customHeight="1">
      <c r="A24" s="48"/>
      <c r="B24" s="49" t="s">
        <v>62</v>
      </c>
      <c r="C24" s="48"/>
      <c r="D24" s="59"/>
      <c r="E24" s="51">
        <f t="shared" si="1"/>
        <v>15149.972610000001</v>
      </c>
      <c r="F24" s="60">
        <v>123.44167</v>
      </c>
      <c r="G24" s="60">
        <v>173.49</v>
      </c>
      <c r="H24" s="60">
        <v>81.521479999999997</v>
      </c>
      <c r="I24" s="60">
        <v>0.6</v>
      </c>
      <c r="J24" s="60">
        <v>128.79499999999999</v>
      </c>
      <c r="K24" s="60">
        <v>14642.124460000001</v>
      </c>
      <c r="L24" s="51">
        <f t="shared" si="3"/>
        <v>16764.702160000001</v>
      </c>
      <c r="M24" s="60">
        <v>746.49468000000002</v>
      </c>
      <c r="N24" s="60">
        <v>14938.75748</v>
      </c>
      <c r="O24" s="60">
        <v>1079.45</v>
      </c>
      <c r="P24" s="54" t="s">
        <v>63</v>
      </c>
    </row>
    <row r="25" spans="1:16" s="55" customFormat="1" ht="18" customHeight="1">
      <c r="A25" s="48"/>
      <c r="B25" s="49" t="s">
        <v>64</v>
      </c>
      <c r="C25" s="49"/>
      <c r="D25" s="50"/>
      <c r="E25" s="51">
        <f t="shared" si="1"/>
        <v>12599.027049999999</v>
      </c>
      <c r="F25" s="60">
        <v>302.60178000000002</v>
      </c>
      <c r="G25" s="60">
        <v>189.81913</v>
      </c>
      <c r="H25" s="60">
        <v>150.87367</v>
      </c>
      <c r="I25" s="60">
        <v>892.81778000000008</v>
      </c>
      <c r="J25" s="60">
        <v>219.09899999999999</v>
      </c>
      <c r="K25" s="60">
        <v>10843.815689999999</v>
      </c>
      <c r="L25" s="51">
        <f t="shared" si="3"/>
        <v>13174.02074</v>
      </c>
      <c r="M25" s="60">
        <v>1421.8173000000002</v>
      </c>
      <c r="N25" s="60">
        <v>10702.908439999999</v>
      </c>
      <c r="O25" s="60">
        <v>1049.2950000000001</v>
      </c>
      <c r="P25" s="54" t="s">
        <v>65</v>
      </c>
    </row>
    <row r="26" spans="1:16" s="42" customFormat="1" ht="18" customHeight="1">
      <c r="A26" s="43" t="s">
        <v>66</v>
      </c>
      <c r="B26" s="43"/>
      <c r="C26" s="43"/>
      <c r="D26" s="57"/>
      <c r="E26" s="41">
        <f t="shared" si="1"/>
        <v>95004.445889999988</v>
      </c>
      <c r="F26" s="41">
        <f t="shared" ref="F26:K26" si="6">SUM(F27:F41)</f>
        <v>1817.3125399999999</v>
      </c>
      <c r="G26" s="41">
        <f t="shared" si="6"/>
        <v>1222.28188</v>
      </c>
      <c r="H26" s="41">
        <f t="shared" si="6"/>
        <v>1908.1995999999999</v>
      </c>
      <c r="I26" s="41">
        <f t="shared" si="6"/>
        <v>1095.5640000000001</v>
      </c>
      <c r="J26" s="41">
        <f t="shared" si="6"/>
        <v>2217.6279999999997</v>
      </c>
      <c r="K26" s="41">
        <f t="shared" si="6"/>
        <v>86743.459869999991</v>
      </c>
      <c r="L26" s="41">
        <f t="shared" si="3"/>
        <v>104860.9644</v>
      </c>
      <c r="M26" s="41">
        <f>SUM(M27:M41)</f>
        <v>4351.2894999999999</v>
      </c>
      <c r="N26" s="41">
        <f>SUM(N27:N41)</f>
        <v>86407.204920000004</v>
      </c>
      <c r="O26" s="41">
        <f>SUM(O27:O41)</f>
        <v>14102.469980000002</v>
      </c>
      <c r="P26" s="47" t="s">
        <v>67</v>
      </c>
    </row>
    <row r="27" spans="1:16" s="42" customFormat="1" ht="18" customHeight="1">
      <c r="A27" s="43"/>
      <c r="B27" s="49" t="s">
        <v>68</v>
      </c>
      <c r="C27" s="43"/>
      <c r="D27" s="57"/>
      <c r="E27" s="51">
        <f t="shared" si="1"/>
        <v>8584.6069700000007</v>
      </c>
      <c r="F27" s="60">
        <v>102.33042999999999</v>
      </c>
      <c r="G27" s="60">
        <v>86.068880000000007</v>
      </c>
      <c r="H27" s="60">
        <v>285.49565999999999</v>
      </c>
      <c r="I27" s="60">
        <v>0</v>
      </c>
      <c r="J27" s="60">
        <v>802.8</v>
      </c>
      <c r="K27" s="60">
        <v>7307.9120000000003</v>
      </c>
      <c r="L27" s="53">
        <f t="shared" si="3"/>
        <v>18482.848389999999</v>
      </c>
      <c r="M27" s="60">
        <v>756.8415</v>
      </c>
      <c r="N27" s="60">
        <v>14297.39689</v>
      </c>
      <c r="O27" s="60">
        <v>3428.61</v>
      </c>
      <c r="P27" s="54" t="s">
        <v>69</v>
      </c>
    </row>
    <row r="28" spans="1:16" s="42" customFormat="1" ht="18" customHeight="1">
      <c r="A28" s="43"/>
      <c r="B28" s="49" t="s">
        <v>70</v>
      </c>
      <c r="C28" s="43"/>
      <c r="D28" s="57"/>
      <c r="E28" s="51">
        <f t="shared" si="1"/>
        <v>26509.47654</v>
      </c>
      <c r="F28" s="60">
        <v>304.36854999999997</v>
      </c>
      <c r="G28" s="60">
        <v>96.094999999999999</v>
      </c>
      <c r="H28" s="60">
        <v>480.25923</v>
      </c>
      <c r="I28" s="60">
        <v>0</v>
      </c>
      <c r="J28" s="60">
        <v>508.48</v>
      </c>
      <c r="K28" s="60">
        <v>25120.27376</v>
      </c>
      <c r="L28" s="53">
        <f t="shared" si="3"/>
        <v>23204.901789999996</v>
      </c>
      <c r="M28" s="60">
        <v>501.36799999999999</v>
      </c>
      <c r="N28" s="60">
        <v>19493.827789999999</v>
      </c>
      <c r="O28" s="60">
        <v>3209.7060000000001</v>
      </c>
      <c r="P28" s="54" t="s">
        <v>71</v>
      </c>
    </row>
    <row r="29" spans="1:16" s="2" customFormat="1">
      <c r="A29" s="1" t="s">
        <v>0</v>
      </c>
      <c r="C29" s="3">
        <v>16.3</v>
      </c>
      <c r="D29" s="1" t="s">
        <v>72</v>
      </c>
      <c r="E29" s="1"/>
      <c r="P29" s="4"/>
    </row>
    <row r="30" spans="1:16" s="6" customFormat="1" ht="18.95" customHeight="1">
      <c r="A30" s="5" t="s">
        <v>2</v>
      </c>
      <c r="C30" s="7">
        <v>16.3</v>
      </c>
      <c r="D30" s="5" t="s">
        <v>3</v>
      </c>
      <c r="E30" s="5"/>
      <c r="P30" s="8"/>
    </row>
    <row r="31" spans="1:16" s="6" customFormat="1" ht="18.95" customHeight="1">
      <c r="A31" s="5"/>
      <c r="C31" s="7"/>
      <c r="D31" s="5" t="s">
        <v>73</v>
      </c>
      <c r="E31" s="5"/>
      <c r="P31" s="8"/>
    </row>
    <row r="32" spans="1:16" ht="16.5" customHeight="1">
      <c r="P32" s="10" t="s">
        <v>5</v>
      </c>
    </row>
    <row r="33" spans="1:16" s="17" customFormat="1" ht="17.100000000000001" customHeight="1">
      <c r="A33" s="11" t="s">
        <v>6</v>
      </c>
      <c r="B33" s="11"/>
      <c r="C33" s="11"/>
      <c r="D33" s="12"/>
      <c r="E33" s="13" t="s">
        <v>7</v>
      </c>
      <c r="F33" s="11"/>
      <c r="G33" s="11"/>
      <c r="H33" s="11"/>
      <c r="I33" s="11"/>
      <c r="J33" s="11"/>
      <c r="K33" s="11"/>
      <c r="L33" s="14" t="s">
        <v>8</v>
      </c>
      <c r="M33" s="15"/>
      <c r="N33" s="15"/>
      <c r="O33" s="15"/>
      <c r="P33" s="16"/>
    </row>
    <row r="34" spans="1:16" s="17" customFormat="1" ht="15" customHeight="1">
      <c r="A34" s="18"/>
      <c r="B34" s="18"/>
      <c r="C34" s="18"/>
      <c r="D34" s="19"/>
      <c r="E34" s="20" t="s">
        <v>9</v>
      </c>
      <c r="F34" s="21"/>
      <c r="G34" s="21"/>
      <c r="H34" s="21"/>
      <c r="I34" s="21"/>
      <c r="J34" s="21"/>
      <c r="K34" s="21"/>
      <c r="L34" s="22" t="s">
        <v>10</v>
      </c>
      <c r="M34" s="23"/>
      <c r="N34" s="23"/>
      <c r="O34" s="23"/>
      <c r="P34" s="24" t="s">
        <v>11</v>
      </c>
    </row>
    <row r="35" spans="1:16" s="17" customFormat="1" ht="17.100000000000001" customHeight="1">
      <c r="A35" s="18"/>
      <c r="B35" s="18"/>
      <c r="C35" s="18"/>
      <c r="D35" s="19"/>
      <c r="E35" s="25"/>
      <c r="F35" s="26"/>
      <c r="G35" s="26"/>
      <c r="H35" s="26"/>
      <c r="I35" s="26"/>
      <c r="J35" s="26"/>
      <c r="K35" s="27"/>
      <c r="L35" s="28"/>
      <c r="M35" s="24" t="s">
        <v>8</v>
      </c>
      <c r="N35" s="24"/>
      <c r="O35" s="29" t="s">
        <v>8</v>
      </c>
      <c r="P35" s="24" t="s">
        <v>12</v>
      </c>
    </row>
    <row r="36" spans="1:16" s="17" customFormat="1" ht="17.100000000000001" customHeight="1">
      <c r="A36" s="18"/>
      <c r="B36" s="18"/>
      <c r="C36" s="18"/>
      <c r="D36" s="19"/>
      <c r="E36" s="25" t="s">
        <v>13</v>
      </c>
      <c r="F36" s="26" t="s">
        <v>14</v>
      </c>
      <c r="G36" s="26" t="s">
        <v>15</v>
      </c>
      <c r="H36" s="26" t="s">
        <v>16</v>
      </c>
      <c r="I36" s="26" t="s">
        <v>17</v>
      </c>
      <c r="J36" s="26" t="s">
        <v>18</v>
      </c>
      <c r="K36" s="26" t="s">
        <v>19</v>
      </c>
      <c r="L36" s="26" t="s">
        <v>13</v>
      </c>
      <c r="M36" s="24" t="s">
        <v>20</v>
      </c>
      <c r="N36" s="24" t="s">
        <v>21</v>
      </c>
      <c r="O36" s="26" t="s">
        <v>22</v>
      </c>
      <c r="P36" s="24" t="s">
        <v>23</v>
      </c>
    </row>
    <row r="37" spans="1:16" s="17" customFormat="1" ht="17.100000000000001" customHeight="1">
      <c r="A37" s="18"/>
      <c r="B37" s="18"/>
      <c r="C37" s="18"/>
      <c r="D37" s="19"/>
      <c r="E37" s="25" t="s">
        <v>24</v>
      </c>
      <c r="F37" s="26" t="s">
        <v>25</v>
      </c>
      <c r="G37" s="26" t="s">
        <v>26</v>
      </c>
      <c r="H37" s="26" t="s">
        <v>27</v>
      </c>
      <c r="I37" s="26" t="s">
        <v>28</v>
      </c>
      <c r="J37" s="26" t="s">
        <v>29</v>
      </c>
      <c r="K37" s="26" t="s">
        <v>30</v>
      </c>
      <c r="L37" s="26" t="s">
        <v>24</v>
      </c>
      <c r="M37" s="24" t="s">
        <v>31</v>
      </c>
      <c r="N37" s="24" t="s">
        <v>32</v>
      </c>
      <c r="O37" s="26" t="s">
        <v>33</v>
      </c>
      <c r="P37" s="24"/>
    </row>
    <row r="38" spans="1:16" s="17" customFormat="1" ht="15" customHeight="1">
      <c r="A38" s="21"/>
      <c r="B38" s="21"/>
      <c r="C38" s="21"/>
      <c r="D38" s="30"/>
      <c r="E38" s="31"/>
      <c r="F38" s="32" t="s">
        <v>34</v>
      </c>
      <c r="G38" s="32" t="s">
        <v>35</v>
      </c>
      <c r="H38" s="32"/>
      <c r="I38" s="32" t="s">
        <v>36</v>
      </c>
      <c r="J38" s="32"/>
      <c r="K38" s="32"/>
      <c r="L38" s="32"/>
      <c r="M38" s="33" t="s">
        <v>37</v>
      </c>
      <c r="N38" s="33" t="s">
        <v>10</v>
      </c>
      <c r="O38" s="32" t="s">
        <v>38</v>
      </c>
      <c r="P38" s="33"/>
    </row>
    <row r="39" spans="1:16" s="42" customFormat="1" ht="18" customHeight="1">
      <c r="A39" s="48"/>
      <c r="B39" s="49" t="s">
        <v>74</v>
      </c>
      <c r="C39" s="49"/>
      <c r="D39" s="50"/>
      <c r="E39" s="51">
        <f t="shared" si="1"/>
        <v>12558.079890000001</v>
      </c>
      <c r="F39" s="60">
        <v>130.48541</v>
      </c>
      <c r="G39" s="60">
        <v>44.463999999999999</v>
      </c>
      <c r="H39" s="60">
        <v>575.49689999999998</v>
      </c>
      <c r="I39" s="60">
        <v>0</v>
      </c>
      <c r="J39" s="60">
        <v>418.70299999999997</v>
      </c>
      <c r="K39" s="60">
        <v>11388.93058</v>
      </c>
      <c r="L39" s="53">
        <f t="shared" si="3"/>
        <v>16443.387600000002</v>
      </c>
      <c r="M39" s="60">
        <v>925.98069999999996</v>
      </c>
      <c r="N39" s="60">
        <v>14535.4069</v>
      </c>
      <c r="O39" s="60">
        <v>982</v>
      </c>
      <c r="P39" s="54" t="s">
        <v>75</v>
      </c>
    </row>
    <row r="40" spans="1:16" s="55" customFormat="1" ht="18" customHeight="1">
      <c r="A40" s="48"/>
      <c r="B40" s="49" t="s">
        <v>76</v>
      </c>
      <c r="C40" s="49"/>
      <c r="D40" s="50"/>
      <c r="E40" s="51">
        <f t="shared" si="1"/>
        <v>14928.122670000001</v>
      </c>
      <c r="F40" s="60">
        <v>1084.47154</v>
      </c>
      <c r="G40" s="60">
        <v>632.79899999999998</v>
      </c>
      <c r="H40" s="60">
        <v>190.34676999999999</v>
      </c>
      <c r="I40" s="60">
        <v>0</v>
      </c>
      <c r="J40" s="60">
        <v>76.165999999999997</v>
      </c>
      <c r="K40" s="60">
        <v>12944.33936</v>
      </c>
      <c r="L40" s="53">
        <f t="shared" si="3"/>
        <v>14660.631510000001</v>
      </c>
      <c r="M40" s="60">
        <v>591.45389999999998</v>
      </c>
      <c r="N40" s="60">
        <v>13172.72926</v>
      </c>
      <c r="O40" s="60">
        <v>896.44835</v>
      </c>
      <c r="P40" s="54" t="s">
        <v>77</v>
      </c>
    </row>
    <row r="41" spans="1:16" s="55" customFormat="1" ht="18" customHeight="1">
      <c r="A41" s="48"/>
      <c r="B41" s="49" t="s">
        <v>78</v>
      </c>
      <c r="C41" s="49"/>
      <c r="D41" s="50"/>
      <c r="E41" s="51">
        <f t="shared" si="1"/>
        <v>32424.159820000001</v>
      </c>
      <c r="F41" s="61">
        <v>195.65660999999997</v>
      </c>
      <c r="G41" s="61">
        <v>362.85500000000002</v>
      </c>
      <c r="H41" s="61">
        <v>376.60103999999995</v>
      </c>
      <c r="I41" s="61">
        <v>1095.5640000000001</v>
      </c>
      <c r="J41" s="61">
        <v>411.47899999999998</v>
      </c>
      <c r="K41" s="61">
        <v>29982.00417</v>
      </c>
      <c r="L41" s="53">
        <f t="shared" si="3"/>
        <v>32069.195110000001</v>
      </c>
      <c r="M41" s="61">
        <v>1575.6453999999999</v>
      </c>
      <c r="N41" s="61">
        <v>24907.844079999999</v>
      </c>
      <c r="O41" s="61">
        <v>5585.7056299999995</v>
      </c>
      <c r="P41" s="54" t="s">
        <v>79</v>
      </c>
    </row>
    <row r="42" spans="1:16" s="42" customFormat="1" ht="18" customHeight="1">
      <c r="A42" s="43" t="s">
        <v>80</v>
      </c>
      <c r="B42" s="43"/>
      <c r="C42" s="43"/>
      <c r="D42" s="57"/>
      <c r="E42" s="41">
        <f t="shared" si="1"/>
        <v>138139.34171999997</v>
      </c>
      <c r="F42" s="41">
        <f t="shared" ref="F42:K42" si="7">SUM(F43:F50)</f>
        <v>2015.8135300000004</v>
      </c>
      <c r="G42" s="41">
        <f t="shared" si="7"/>
        <v>2119.6770999999999</v>
      </c>
      <c r="H42" s="41">
        <f t="shared" si="7"/>
        <v>2423.1536900000006</v>
      </c>
      <c r="I42" s="41">
        <f t="shared" si="7"/>
        <v>23.08</v>
      </c>
      <c r="J42" s="41">
        <f t="shared" si="7"/>
        <v>3679.6600100000005</v>
      </c>
      <c r="K42" s="41">
        <f t="shared" si="7"/>
        <v>127877.95738999998</v>
      </c>
      <c r="L42" s="41">
        <f t="shared" si="3"/>
        <v>146372.63324</v>
      </c>
      <c r="M42" s="41">
        <f>SUM(M43:M50)</f>
        <v>10007.012610000002</v>
      </c>
      <c r="N42" s="41">
        <f>SUM(N43:N50)</f>
        <v>117290.89251999999</v>
      </c>
      <c r="O42" s="41">
        <f>SUM(O43:O50)</f>
        <v>19074.72811</v>
      </c>
      <c r="P42" s="47" t="s">
        <v>81</v>
      </c>
    </row>
    <row r="43" spans="1:16" s="42" customFormat="1" ht="18" customHeight="1">
      <c r="A43" s="43"/>
      <c r="B43" s="49" t="s">
        <v>82</v>
      </c>
      <c r="C43" s="43"/>
      <c r="D43" s="57"/>
      <c r="E43" s="51">
        <f t="shared" si="1"/>
        <v>17943.99654</v>
      </c>
      <c r="F43" s="60">
        <v>166.30584999999999</v>
      </c>
      <c r="G43" s="60">
        <v>44.002300000000005</v>
      </c>
      <c r="H43" s="60">
        <v>348.98169999999999</v>
      </c>
      <c r="I43" s="60">
        <v>0</v>
      </c>
      <c r="J43" s="60">
        <v>1407.4570100000001</v>
      </c>
      <c r="K43" s="60">
        <v>15977.249679999999</v>
      </c>
      <c r="L43" s="53">
        <f t="shared" si="3"/>
        <v>17414.245490000001</v>
      </c>
      <c r="M43" s="60">
        <v>1861.3409999999999</v>
      </c>
      <c r="N43" s="60">
        <v>14043.80449</v>
      </c>
      <c r="O43" s="60">
        <v>1509.1</v>
      </c>
      <c r="P43" s="54" t="s">
        <v>83</v>
      </c>
    </row>
    <row r="44" spans="1:16" s="42" customFormat="1" ht="18" customHeight="1">
      <c r="A44" s="43"/>
      <c r="B44" s="49" t="s">
        <v>84</v>
      </c>
      <c r="C44" s="43"/>
      <c r="D44" s="57"/>
      <c r="E44" s="51">
        <f t="shared" si="1"/>
        <v>13290.241</v>
      </c>
      <c r="F44" s="60">
        <v>567.82802000000004</v>
      </c>
      <c r="G44" s="60">
        <v>184.62620000000001</v>
      </c>
      <c r="H44" s="60">
        <v>238.34571</v>
      </c>
      <c r="I44" s="60">
        <v>0</v>
      </c>
      <c r="J44" s="60">
        <v>278.35000000000002</v>
      </c>
      <c r="K44" s="60">
        <v>12021.09107</v>
      </c>
      <c r="L44" s="53">
        <f t="shared" si="3"/>
        <v>14270.054219999998</v>
      </c>
      <c r="M44" s="60">
        <v>493.03919999999999</v>
      </c>
      <c r="N44" s="60">
        <v>11315.113359999999</v>
      </c>
      <c r="O44" s="60">
        <v>2461.90166</v>
      </c>
      <c r="P44" s="54" t="s">
        <v>85</v>
      </c>
    </row>
    <row r="45" spans="1:16" s="42" customFormat="1" ht="18" customHeight="1">
      <c r="A45" s="43"/>
      <c r="B45" s="49" t="s">
        <v>86</v>
      </c>
      <c r="C45" s="43"/>
      <c r="D45" s="57"/>
      <c r="E45" s="51">
        <f t="shared" si="1"/>
        <v>11934.27432</v>
      </c>
      <c r="F45" s="60">
        <v>105.51424</v>
      </c>
      <c r="G45" s="60">
        <v>1233.1569999999999</v>
      </c>
      <c r="H45" s="60">
        <v>204.93123</v>
      </c>
      <c r="I45" s="60">
        <v>0</v>
      </c>
      <c r="J45" s="60">
        <v>160.1</v>
      </c>
      <c r="K45" s="60">
        <v>10230.57185</v>
      </c>
      <c r="L45" s="53">
        <f t="shared" si="3"/>
        <v>12257.8837</v>
      </c>
      <c r="M45" s="60">
        <v>595.01599999999996</v>
      </c>
      <c r="N45" s="60">
        <v>10088.05486</v>
      </c>
      <c r="O45" s="60">
        <v>1574.8128400000001</v>
      </c>
      <c r="P45" s="54" t="s">
        <v>87</v>
      </c>
    </row>
    <row r="46" spans="1:16" s="55" customFormat="1" ht="18" customHeight="1">
      <c r="A46" s="43"/>
      <c r="B46" s="49" t="s">
        <v>88</v>
      </c>
      <c r="C46" s="43"/>
      <c r="D46" s="57"/>
      <c r="E46" s="51">
        <f t="shared" si="1"/>
        <v>22483.547739999998</v>
      </c>
      <c r="F46" s="60">
        <v>148.34486999999999</v>
      </c>
      <c r="G46" s="60">
        <v>203.65600000000001</v>
      </c>
      <c r="H46" s="60">
        <v>436.25887</v>
      </c>
      <c r="I46" s="60">
        <v>0</v>
      </c>
      <c r="J46" s="60">
        <v>423.52800000000002</v>
      </c>
      <c r="K46" s="60">
        <v>21271.759999999998</v>
      </c>
      <c r="L46" s="53">
        <f t="shared" si="3"/>
        <v>23911.954270000002</v>
      </c>
      <c r="M46" s="60">
        <v>533.92521999999997</v>
      </c>
      <c r="N46" s="60">
        <v>19928.834050000001</v>
      </c>
      <c r="O46" s="60">
        <v>3449.1950000000002</v>
      </c>
      <c r="P46" s="54" t="s">
        <v>89</v>
      </c>
    </row>
    <row r="47" spans="1:16" s="55" customFormat="1" ht="18" customHeight="1">
      <c r="A47" s="43"/>
      <c r="B47" s="49" t="s">
        <v>90</v>
      </c>
      <c r="C47" s="43"/>
      <c r="D47" s="57"/>
      <c r="E47" s="51">
        <f t="shared" si="1"/>
        <v>16978.879280000001</v>
      </c>
      <c r="F47" s="61">
        <v>212.48908</v>
      </c>
      <c r="G47" s="61">
        <v>199.863</v>
      </c>
      <c r="H47" s="61">
        <v>240.68120000000002</v>
      </c>
      <c r="I47" s="61">
        <v>0</v>
      </c>
      <c r="J47" s="61">
        <v>454.72</v>
      </c>
      <c r="K47" s="61">
        <v>15871.126</v>
      </c>
      <c r="L47" s="53">
        <f t="shared" si="3"/>
        <v>18717.12356</v>
      </c>
      <c r="M47" s="61">
        <v>997.47503000000006</v>
      </c>
      <c r="N47" s="61">
        <v>15871.856189999999</v>
      </c>
      <c r="O47" s="61">
        <v>1847.7923400000002</v>
      </c>
      <c r="P47" s="54" t="s">
        <v>91</v>
      </c>
    </row>
    <row r="48" spans="1:16" s="55" customFormat="1" ht="18" customHeight="1">
      <c r="A48" s="43"/>
      <c r="B48" s="49" t="s">
        <v>92</v>
      </c>
      <c r="C48" s="43"/>
      <c r="D48" s="57"/>
      <c r="E48" s="51">
        <f t="shared" si="1"/>
        <v>34303.263030000002</v>
      </c>
      <c r="F48" s="61">
        <v>150.50699</v>
      </c>
      <c r="G48" s="61">
        <v>12.6516</v>
      </c>
      <c r="H48" s="61">
        <v>675.58443999999997</v>
      </c>
      <c r="I48" s="61">
        <v>0</v>
      </c>
      <c r="J48" s="61">
        <v>247.36500000000001</v>
      </c>
      <c r="K48" s="61">
        <v>33217.154999999999</v>
      </c>
      <c r="L48" s="53">
        <f t="shared" si="3"/>
        <v>23060.594260000002</v>
      </c>
      <c r="M48" s="61">
        <v>3011.8775900000001</v>
      </c>
      <c r="N48" s="61">
        <v>18020.716670000002</v>
      </c>
      <c r="O48" s="61">
        <v>2028</v>
      </c>
      <c r="P48" s="54" t="s">
        <v>93</v>
      </c>
    </row>
    <row r="49" spans="1:16" s="55" customFormat="1" ht="18" customHeight="1">
      <c r="A49" s="43"/>
      <c r="B49" s="49" t="s">
        <v>94</v>
      </c>
      <c r="C49" s="43"/>
      <c r="D49" s="57"/>
      <c r="E49" s="51">
        <f t="shared" si="1"/>
        <v>12515.238859999999</v>
      </c>
      <c r="F49" s="61">
        <v>554.9839300000001</v>
      </c>
      <c r="G49" s="61">
        <v>64.739000000000004</v>
      </c>
      <c r="H49" s="61">
        <v>112.33314</v>
      </c>
      <c r="I49" s="61">
        <v>23.08</v>
      </c>
      <c r="J49" s="61">
        <v>326.83999999999997</v>
      </c>
      <c r="K49" s="61">
        <v>11433.262789999999</v>
      </c>
      <c r="L49" s="53">
        <f t="shared" si="3"/>
        <v>15550.827400000002</v>
      </c>
      <c r="M49" s="61">
        <v>855.14664000000005</v>
      </c>
      <c r="N49" s="61">
        <v>11242.38076</v>
      </c>
      <c r="O49" s="61">
        <v>3453.3</v>
      </c>
      <c r="P49" s="54" t="s">
        <v>95</v>
      </c>
    </row>
    <row r="50" spans="1:16" s="55" customFormat="1" ht="18" customHeight="1">
      <c r="A50" s="43"/>
      <c r="B50" s="49" t="s">
        <v>96</v>
      </c>
      <c r="C50" s="43"/>
      <c r="D50" s="57"/>
      <c r="E50" s="51">
        <f t="shared" si="1"/>
        <v>8689.9009499999993</v>
      </c>
      <c r="F50" s="61">
        <v>109.84055000000001</v>
      </c>
      <c r="G50" s="61">
        <v>176.982</v>
      </c>
      <c r="H50" s="61">
        <v>166.03739999999999</v>
      </c>
      <c r="I50" s="61">
        <v>0</v>
      </c>
      <c r="J50" s="61">
        <v>381.3</v>
      </c>
      <c r="K50" s="61">
        <v>7855.741</v>
      </c>
      <c r="L50" s="53">
        <f t="shared" si="3"/>
        <v>21189.950340000003</v>
      </c>
      <c r="M50" s="61">
        <v>1659.19193</v>
      </c>
      <c r="N50" s="61">
        <v>16780.132140000002</v>
      </c>
      <c r="O50" s="61">
        <v>2750.6262700000002</v>
      </c>
      <c r="P50" s="54" t="s">
        <v>97</v>
      </c>
    </row>
    <row r="51" spans="1:16" s="42" customFormat="1" ht="18.95" customHeight="1">
      <c r="A51" s="43" t="s">
        <v>98</v>
      </c>
      <c r="B51" s="43"/>
      <c r="C51" s="43"/>
      <c r="D51" s="57"/>
      <c r="E51" s="41">
        <f t="shared" si="1"/>
        <v>130527.01099999998</v>
      </c>
      <c r="F51" s="41">
        <f t="shared" ref="F51:K51" si="8">SUM(F52:F68)</f>
        <v>579.63568999999995</v>
      </c>
      <c r="G51" s="41">
        <f t="shared" si="8"/>
        <v>440.09741999999994</v>
      </c>
      <c r="H51" s="41">
        <f t="shared" si="8"/>
        <v>1877.5182600000001</v>
      </c>
      <c r="I51" s="41">
        <f t="shared" si="8"/>
        <v>231.82600000000002</v>
      </c>
      <c r="J51" s="41">
        <f t="shared" si="8"/>
        <v>1408.2432000000001</v>
      </c>
      <c r="K51" s="41">
        <f t="shared" si="8"/>
        <v>125989.69042999999</v>
      </c>
      <c r="L51" s="41">
        <f t="shared" si="3"/>
        <v>115446.80461000001</v>
      </c>
      <c r="M51" s="41">
        <f>SUM(M52:M68)</f>
        <v>5035.1662400000005</v>
      </c>
      <c r="N51" s="41">
        <f>SUM(N52:N68)</f>
        <v>91943.398589999997</v>
      </c>
      <c r="O51" s="41">
        <f>SUM(O52:O68)</f>
        <v>18468.23978</v>
      </c>
      <c r="P51" s="47" t="s">
        <v>99</v>
      </c>
    </row>
    <row r="52" spans="1:16" s="55" customFormat="1" ht="18.95" customHeight="1">
      <c r="A52" s="49"/>
      <c r="B52" s="49" t="s">
        <v>100</v>
      </c>
      <c r="C52" s="49"/>
      <c r="D52" s="50"/>
      <c r="E52" s="51">
        <f t="shared" si="1"/>
        <v>10362.067709999999</v>
      </c>
      <c r="F52" s="51">
        <v>50.461469999999998</v>
      </c>
      <c r="G52" s="51">
        <v>6.1079999999999997</v>
      </c>
      <c r="H52" s="51">
        <v>121.84902000000001</v>
      </c>
      <c r="I52" s="51">
        <v>133.87200000000001</v>
      </c>
      <c r="J52" s="51">
        <v>245.03622000000001</v>
      </c>
      <c r="K52" s="51">
        <v>9804.741</v>
      </c>
      <c r="L52" s="51">
        <f t="shared" si="3"/>
        <v>11915.32041</v>
      </c>
      <c r="M52" s="51">
        <v>423.92</v>
      </c>
      <c r="N52" s="51">
        <v>10921.89842</v>
      </c>
      <c r="O52" s="51">
        <v>569.50198999999998</v>
      </c>
      <c r="P52" s="54" t="s">
        <v>101</v>
      </c>
    </row>
    <row r="53" spans="1:16" s="55" customFormat="1" ht="18.95" customHeight="1">
      <c r="A53" s="49"/>
      <c r="B53" s="49" t="s">
        <v>102</v>
      </c>
      <c r="C53" s="49"/>
      <c r="D53" s="50"/>
      <c r="E53" s="51">
        <f t="shared" si="1"/>
        <v>20730.912959999998</v>
      </c>
      <c r="F53" s="51">
        <v>55.678789999999999</v>
      </c>
      <c r="G53" s="51">
        <v>7.4779200000000001</v>
      </c>
      <c r="H53" s="51">
        <v>374.51967999999999</v>
      </c>
      <c r="I53" s="51">
        <v>0</v>
      </c>
      <c r="J53" s="51">
        <v>233.35</v>
      </c>
      <c r="K53" s="51">
        <v>20059.886569999999</v>
      </c>
      <c r="L53" s="51">
        <f t="shared" si="3"/>
        <v>17010.796050000001</v>
      </c>
      <c r="M53" s="51">
        <v>1198.383</v>
      </c>
      <c r="N53" s="51">
        <v>13657.59388</v>
      </c>
      <c r="O53" s="51">
        <v>2154.8191699999998</v>
      </c>
      <c r="P53" s="54" t="s">
        <v>103</v>
      </c>
    </row>
    <row r="54" spans="1:16" s="55" customFormat="1" ht="18.95" customHeight="1">
      <c r="A54" s="49"/>
      <c r="B54" s="49" t="s">
        <v>104</v>
      </c>
      <c r="C54" s="49"/>
      <c r="D54" s="50"/>
      <c r="E54" s="51">
        <f t="shared" si="1"/>
        <v>14423.00791</v>
      </c>
      <c r="F54" s="51">
        <v>104.76445</v>
      </c>
      <c r="G54" s="51">
        <v>155.571</v>
      </c>
      <c r="H54" s="51">
        <v>406.38046000000003</v>
      </c>
      <c r="I54" s="51">
        <v>0</v>
      </c>
      <c r="J54" s="51">
        <v>66.406000000000006</v>
      </c>
      <c r="K54" s="51">
        <v>13689.886</v>
      </c>
      <c r="L54" s="62">
        <f t="shared" si="3"/>
        <v>18154.917820000002</v>
      </c>
      <c r="M54" s="62">
        <v>829.62699999999995</v>
      </c>
      <c r="N54" s="62">
        <v>13991.17382</v>
      </c>
      <c r="O54" s="62">
        <v>3334.1170000000002</v>
      </c>
      <c r="P54" s="54" t="s">
        <v>105</v>
      </c>
    </row>
    <row r="55" spans="1:16" s="55" customFormat="1" ht="18.95" customHeight="1">
      <c r="A55" s="49"/>
      <c r="B55" s="49" t="s">
        <v>106</v>
      </c>
      <c r="C55" s="49"/>
      <c r="D55" s="50"/>
      <c r="E55" s="51">
        <f t="shared" si="1"/>
        <v>13700.731470000001</v>
      </c>
      <c r="F55" s="51">
        <v>78.942059999999998</v>
      </c>
      <c r="G55" s="51">
        <v>5.12</v>
      </c>
      <c r="H55" s="51">
        <v>247.14544000000001</v>
      </c>
      <c r="I55" s="51">
        <v>0</v>
      </c>
      <c r="J55" s="51">
        <v>287.64596999999998</v>
      </c>
      <c r="K55" s="51">
        <v>13081.878000000001</v>
      </c>
      <c r="L55" s="51">
        <f t="shared" si="3"/>
        <v>14423.194310000001</v>
      </c>
      <c r="M55" s="51">
        <v>817.24199999999996</v>
      </c>
      <c r="N55" s="51">
        <v>12425.152310000001</v>
      </c>
      <c r="O55" s="51">
        <v>1180.8</v>
      </c>
      <c r="P55" s="54" t="s">
        <v>107</v>
      </c>
    </row>
    <row r="56" spans="1:16" s="2" customFormat="1">
      <c r="A56" s="1" t="s">
        <v>0</v>
      </c>
      <c r="C56" s="3">
        <v>16.3</v>
      </c>
      <c r="D56" s="1" t="s">
        <v>72</v>
      </c>
      <c r="E56" s="1"/>
      <c r="P56" s="4"/>
    </row>
    <row r="57" spans="1:16" s="6" customFormat="1" ht="18.95" customHeight="1">
      <c r="A57" s="5" t="s">
        <v>2</v>
      </c>
      <c r="C57" s="7">
        <v>16.3</v>
      </c>
      <c r="D57" s="5" t="s">
        <v>3</v>
      </c>
      <c r="E57" s="5"/>
      <c r="P57" s="8"/>
    </row>
    <row r="58" spans="1:16" s="6" customFormat="1" ht="18.95" customHeight="1">
      <c r="A58" s="5"/>
      <c r="C58" s="7"/>
      <c r="D58" s="5" t="s">
        <v>73</v>
      </c>
      <c r="E58" s="5"/>
      <c r="P58" s="8"/>
    </row>
    <row r="59" spans="1:16" ht="16.5" customHeight="1">
      <c r="P59" s="10" t="s">
        <v>5</v>
      </c>
    </row>
    <row r="60" spans="1:16" s="17" customFormat="1" ht="17.100000000000001" customHeight="1">
      <c r="A60" s="11" t="s">
        <v>6</v>
      </c>
      <c r="B60" s="11"/>
      <c r="C60" s="11"/>
      <c r="D60" s="12"/>
      <c r="E60" s="13" t="s">
        <v>7</v>
      </c>
      <c r="F60" s="11"/>
      <c r="G60" s="11"/>
      <c r="H60" s="11"/>
      <c r="I60" s="11"/>
      <c r="J60" s="11"/>
      <c r="K60" s="11"/>
      <c r="L60" s="14" t="s">
        <v>8</v>
      </c>
      <c r="M60" s="15"/>
      <c r="N60" s="15"/>
      <c r="O60" s="15"/>
      <c r="P60" s="16"/>
    </row>
    <row r="61" spans="1:16" s="17" customFormat="1" ht="15" customHeight="1">
      <c r="A61" s="18"/>
      <c r="B61" s="18"/>
      <c r="C61" s="18"/>
      <c r="D61" s="19"/>
      <c r="E61" s="20" t="s">
        <v>9</v>
      </c>
      <c r="F61" s="21"/>
      <c r="G61" s="21"/>
      <c r="H61" s="21"/>
      <c r="I61" s="21"/>
      <c r="J61" s="21"/>
      <c r="K61" s="21"/>
      <c r="L61" s="22" t="s">
        <v>10</v>
      </c>
      <c r="M61" s="23"/>
      <c r="N61" s="23"/>
      <c r="O61" s="23"/>
      <c r="P61" s="24" t="s">
        <v>11</v>
      </c>
    </row>
    <row r="62" spans="1:16" s="17" customFormat="1" ht="17.100000000000001" customHeight="1">
      <c r="A62" s="18"/>
      <c r="B62" s="18"/>
      <c r="C62" s="18"/>
      <c r="D62" s="19"/>
      <c r="E62" s="25"/>
      <c r="F62" s="26"/>
      <c r="G62" s="26"/>
      <c r="H62" s="26"/>
      <c r="I62" s="26"/>
      <c r="J62" s="26"/>
      <c r="K62" s="27"/>
      <c r="L62" s="28"/>
      <c r="M62" s="24" t="s">
        <v>8</v>
      </c>
      <c r="N62" s="24"/>
      <c r="O62" s="29" t="s">
        <v>8</v>
      </c>
      <c r="P62" s="24" t="s">
        <v>12</v>
      </c>
    </row>
    <row r="63" spans="1:16" s="17" customFormat="1" ht="17.100000000000001" customHeight="1">
      <c r="A63" s="18"/>
      <c r="B63" s="18"/>
      <c r="C63" s="18"/>
      <c r="D63" s="19"/>
      <c r="E63" s="25" t="s">
        <v>13</v>
      </c>
      <c r="F63" s="26" t="s">
        <v>14</v>
      </c>
      <c r="G63" s="26" t="s">
        <v>15</v>
      </c>
      <c r="H63" s="26" t="s">
        <v>16</v>
      </c>
      <c r="I63" s="26" t="s">
        <v>17</v>
      </c>
      <c r="J63" s="26" t="s">
        <v>18</v>
      </c>
      <c r="K63" s="26" t="s">
        <v>19</v>
      </c>
      <c r="L63" s="26" t="s">
        <v>13</v>
      </c>
      <c r="M63" s="24" t="s">
        <v>20</v>
      </c>
      <c r="N63" s="24" t="s">
        <v>21</v>
      </c>
      <c r="O63" s="26" t="s">
        <v>22</v>
      </c>
      <c r="P63" s="24" t="s">
        <v>23</v>
      </c>
    </row>
    <row r="64" spans="1:16" s="17" customFormat="1" ht="17.100000000000001" customHeight="1">
      <c r="A64" s="18"/>
      <c r="B64" s="18"/>
      <c r="C64" s="18"/>
      <c r="D64" s="19"/>
      <c r="E64" s="25" t="s">
        <v>24</v>
      </c>
      <c r="F64" s="26" t="s">
        <v>25</v>
      </c>
      <c r="G64" s="26" t="s">
        <v>26</v>
      </c>
      <c r="H64" s="26" t="s">
        <v>27</v>
      </c>
      <c r="I64" s="26" t="s">
        <v>28</v>
      </c>
      <c r="J64" s="26" t="s">
        <v>29</v>
      </c>
      <c r="K64" s="26" t="s">
        <v>30</v>
      </c>
      <c r="L64" s="26" t="s">
        <v>24</v>
      </c>
      <c r="M64" s="24" t="s">
        <v>31</v>
      </c>
      <c r="N64" s="24" t="s">
        <v>32</v>
      </c>
      <c r="O64" s="26" t="s">
        <v>33</v>
      </c>
      <c r="P64" s="24"/>
    </row>
    <row r="65" spans="1:16" s="17" customFormat="1" ht="15" customHeight="1">
      <c r="A65" s="21"/>
      <c r="B65" s="21"/>
      <c r="C65" s="21"/>
      <c r="D65" s="30"/>
      <c r="E65" s="31"/>
      <c r="F65" s="32" t="s">
        <v>34</v>
      </c>
      <c r="G65" s="32" t="s">
        <v>35</v>
      </c>
      <c r="H65" s="32"/>
      <c r="I65" s="32" t="s">
        <v>36</v>
      </c>
      <c r="J65" s="32"/>
      <c r="K65" s="32"/>
      <c r="L65" s="32"/>
      <c r="M65" s="33" t="s">
        <v>37</v>
      </c>
      <c r="N65" s="33" t="s">
        <v>10</v>
      </c>
      <c r="O65" s="32" t="s">
        <v>38</v>
      </c>
      <c r="P65" s="33"/>
    </row>
    <row r="66" spans="1:16" s="55" customFormat="1" ht="18.95" customHeight="1">
      <c r="A66" s="49"/>
      <c r="B66" s="49" t="s">
        <v>108</v>
      </c>
      <c r="C66" s="49"/>
      <c r="D66" s="50"/>
      <c r="E66" s="51">
        <f t="shared" si="1"/>
        <v>16637.956559999999</v>
      </c>
      <c r="F66" s="51">
        <v>53.207540000000002</v>
      </c>
      <c r="G66" s="51">
        <v>36.285499999999999</v>
      </c>
      <c r="H66" s="51">
        <v>231.29151000000002</v>
      </c>
      <c r="I66" s="51">
        <v>97.953999999999994</v>
      </c>
      <c r="J66" s="51">
        <v>319.70001000000002</v>
      </c>
      <c r="K66" s="51">
        <v>15899.518</v>
      </c>
      <c r="L66" s="51">
        <f t="shared" si="3"/>
        <v>15714.72163</v>
      </c>
      <c r="M66" s="51">
        <v>655.82799999999997</v>
      </c>
      <c r="N66" s="51">
        <v>14290.153630000001</v>
      </c>
      <c r="O66" s="51">
        <v>768.74</v>
      </c>
      <c r="P66" s="54" t="s">
        <v>109</v>
      </c>
    </row>
    <row r="67" spans="1:16" s="55" customFormat="1" ht="18.95" customHeight="1">
      <c r="A67" s="49"/>
      <c r="B67" s="49" t="s">
        <v>110</v>
      </c>
      <c r="C67" s="49"/>
      <c r="D67" s="50"/>
      <c r="E67" s="51">
        <f t="shared" si="1"/>
        <v>30186.287100000001</v>
      </c>
      <c r="F67" s="51">
        <v>111.75302000000001</v>
      </c>
      <c r="G67" s="51">
        <v>157.56399999999999</v>
      </c>
      <c r="H67" s="51">
        <v>360.96858000000003</v>
      </c>
      <c r="I67" s="51">
        <v>0</v>
      </c>
      <c r="J67" s="51">
        <v>251.02</v>
      </c>
      <c r="K67" s="51">
        <v>29304.981500000002</v>
      </c>
      <c r="L67" s="51">
        <f t="shared" si="3"/>
        <v>27894.054909999999</v>
      </c>
      <c r="M67" s="51">
        <v>765.37800000000004</v>
      </c>
      <c r="N67" s="51">
        <v>17780.525289999998</v>
      </c>
      <c r="O67" s="51">
        <v>9348.1516199999987</v>
      </c>
      <c r="P67" s="54" t="s">
        <v>111</v>
      </c>
    </row>
    <row r="68" spans="1:16" s="55" customFormat="1" ht="18.95" customHeight="1">
      <c r="A68" s="49"/>
      <c r="B68" s="49" t="s">
        <v>112</v>
      </c>
      <c r="C68" s="49"/>
      <c r="D68" s="50"/>
      <c r="E68" s="51">
        <f t="shared" si="1"/>
        <v>24486.047290000002</v>
      </c>
      <c r="F68" s="51">
        <v>124.82836</v>
      </c>
      <c r="G68" s="51">
        <v>71.971000000000004</v>
      </c>
      <c r="H68" s="51">
        <v>135.36357000000001</v>
      </c>
      <c r="I68" s="51">
        <v>0</v>
      </c>
      <c r="J68" s="51">
        <v>5.085</v>
      </c>
      <c r="K68" s="51">
        <v>24148.799360000001</v>
      </c>
      <c r="L68" s="51">
        <f t="shared" si="3"/>
        <v>10333.799480000001</v>
      </c>
      <c r="M68" s="51">
        <v>344.78823999999997</v>
      </c>
      <c r="N68" s="51">
        <v>8876.9012400000011</v>
      </c>
      <c r="O68" s="51">
        <v>1112.1099999999999</v>
      </c>
      <c r="P68" s="54" t="s">
        <v>113</v>
      </c>
    </row>
    <row r="69" spans="1:16" s="42" customFormat="1" ht="18.95" customHeight="1">
      <c r="A69" s="43" t="s">
        <v>114</v>
      </c>
      <c r="B69" s="44"/>
      <c r="C69" s="44"/>
      <c r="D69" s="45"/>
      <c r="E69" s="41">
        <f t="shared" si="1"/>
        <v>181457.46974</v>
      </c>
      <c r="F69" s="41">
        <f t="shared" ref="F69:K69" si="9">SUM(F70:F77)</f>
        <v>1729.9093800000001</v>
      </c>
      <c r="G69" s="41">
        <f t="shared" si="9"/>
        <v>1020.1185999999999</v>
      </c>
      <c r="H69" s="41">
        <f t="shared" si="9"/>
        <v>1848.8828100000001</v>
      </c>
      <c r="I69" s="41">
        <f t="shared" si="9"/>
        <v>533.57600000000002</v>
      </c>
      <c r="J69" s="41">
        <f t="shared" si="9"/>
        <v>904.14999999999986</v>
      </c>
      <c r="K69" s="41">
        <f t="shared" si="9"/>
        <v>175420.83295000001</v>
      </c>
      <c r="L69" s="41">
        <f t="shared" si="3"/>
        <v>175234.18781999993</v>
      </c>
      <c r="M69" s="41">
        <f>SUM(M70:M77)</f>
        <v>9493.869850000001</v>
      </c>
      <c r="N69" s="41">
        <f>SUM(N70:N77)</f>
        <v>147691.73277999996</v>
      </c>
      <c r="O69" s="41">
        <f>SUM(O70:O77)</f>
        <v>18048.585189999998</v>
      </c>
      <c r="P69" s="47" t="s">
        <v>115</v>
      </c>
    </row>
    <row r="70" spans="1:16" s="42" customFormat="1" ht="18.95" customHeight="1">
      <c r="A70" s="43"/>
      <c r="B70" s="49" t="s">
        <v>116</v>
      </c>
      <c r="C70" s="44"/>
      <c r="D70" s="45"/>
      <c r="E70" s="51">
        <f t="shared" si="1"/>
        <v>19810.844669999999</v>
      </c>
      <c r="F70" s="60">
        <v>203.72064</v>
      </c>
      <c r="G70" s="60">
        <v>65.712399999999988</v>
      </c>
      <c r="H70" s="60">
        <v>243.97163</v>
      </c>
      <c r="I70" s="60">
        <v>0</v>
      </c>
      <c r="J70" s="60">
        <v>64</v>
      </c>
      <c r="K70" s="60">
        <v>19233.439999999999</v>
      </c>
      <c r="L70" s="51">
        <f t="shared" si="3"/>
        <v>16787.897270000001</v>
      </c>
      <c r="M70" s="60">
        <v>629.94970000000001</v>
      </c>
      <c r="N70" s="60">
        <v>15456.547570000001</v>
      </c>
      <c r="O70" s="60">
        <v>701.4</v>
      </c>
      <c r="P70" s="54" t="s">
        <v>117</v>
      </c>
    </row>
    <row r="71" spans="1:16" s="42" customFormat="1" ht="18.95" customHeight="1">
      <c r="A71" s="43"/>
      <c r="B71" s="49" t="s">
        <v>118</v>
      </c>
      <c r="C71" s="44"/>
      <c r="D71" s="45"/>
      <c r="E71" s="51">
        <f t="shared" si="1"/>
        <v>32874.75359</v>
      </c>
      <c r="F71" s="60">
        <v>212.22864000000001</v>
      </c>
      <c r="G71" s="60">
        <v>40.743199999999995</v>
      </c>
      <c r="H71" s="60">
        <v>342.64319</v>
      </c>
      <c r="I71" s="60">
        <v>0</v>
      </c>
      <c r="J71" s="60">
        <v>423.45</v>
      </c>
      <c r="K71" s="60">
        <v>31855.688559999999</v>
      </c>
      <c r="L71" s="51">
        <f t="shared" si="3"/>
        <v>31222.017200000002</v>
      </c>
      <c r="M71" s="60">
        <v>1145.5730000000001</v>
      </c>
      <c r="N71" s="60">
        <v>24481.711050000002</v>
      </c>
      <c r="O71" s="60">
        <v>5594.73315</v>
      </c>
      <c r="P71" s="54" t="s">
        <v>119</v>
      </c>
    </row>
    <row r="72" spans="1:16" s="55" customFormat="1" ht="18.95" customHeight="1">
      <c r="A72" s="48"/>
      <c r="B72" s="49" t="s">
        <v>120</v>
      </c>
      <c r="C72" s="48"/>
      <c r="D72" s="59"/>
      <c r="E72" s="51">
        <f t="shared" si="1"/>
        <v>26139.850469999998</v>
      </c>
      <c r="F72" s="60">
        <v>195.02038000000002</v>
      </c>
      <c r="G72" s="60">
        <v>386.10899999999998</v>
      </c>
      <c r="H72" s="60">
        <v>330.87909000000002</v>
      </c>
      <c r="I72" s="60">
        <v>0</v>
      </c>
      <c r="J72" s="60">
        <v>92.4</v>
      </c>
      <c r="K72" s="60">
        <v>25135.441999999999</v>
      </c>
      <c r="L72" s="51">
        <f t="shared" si="3"/>
        <v>19021.25907</v>
      </c>
      <c r="M72" s="60">
        <v>640.79843999999991</v>
      </c>
      <c r="N72" s="60">
        <v>15591.055630000001</v>
      </c>
      <c r="O72" s="60">
        <v>2789.4050000000002</v>
      </c>
      <c r="P72" s="54" t="s">
        <v>121</v>
      </c>
    </row>
    <row r="73" spans="1:16" s="55" customFormat="1" ht="18.95" customHeight="1">
      <c r="A73" s="48"/>
      <c r="B73" s="49" t="s">
        <v>122</v>
      </c>
      <c r="C73" s="48"/>
      <c r="D73" s="59"/>
      <c r="E73" s="51">
        <f t="shared" si="1"/>
        <v>22945.320569999996</v>
      </c>
      <c r="F73" s="60">
        <v>114.19242999999999</v>
      </c>
      <c r="G73" s="60">
        <v>57.984000000000002</v>
      </c>
      <c r="H73" s="60">
        <v>316.74381</v>
      </c>
      <c r="I73" s="60">
        <v>0</v>
      </c>
      <c r="J73" s="60">
        <v>9.1790000000000003</v>
      </c>
      <c r="K73" s="60">
        <v>22447.221329999997</v>
      </c>
      <c r="L73" s="51">
        <f t="shared" si="3"/>
        <v>16925.413549999997</v>
      </c>
      <c r="M73" s="60">
        <v>1007.74286</v>
      </c>
      <c r="N73" s="60">
        <v>15616.670689999999</v>
      </c>
      <c r="O73" s="60">
        <v>301</v>
      </c>
      <c r="P73" s="54" t="s">
        <v>123</v>
      </c>
    </row>
    <row r="74" spans="1:16" s="55" customFormat="1" ht="18.95" customHeight="1">
      <c r="A74" s="48"/>
      <c r="B74" s="49" t="s">
        <v>124</v>
      </c>
      <c r="C74" s="48"/>
      <c r="D74" s="59"/>
      <c r="E74" s="51">
        <f t="shared" si="1"/>
        <v>26308.970229999999</v>
      </c>
      <c r="F74" s="61">
        <v>129.30508</v>
      </c>
      <c r="G74" s="61">
        <v>34.674999999999997</v>
      </c>
      <c r="H74" s="61">
        <v>82.839070000000007</v>
      </c>
      <c r="I74" s="61">
        <v>486.67599999999999</v>
      </c>
      <c r="J74" s="61">
        <v>105.791</v>
      </c>
      <c r="K74" s="61">
        <v>25469.684079999999</v>
      </c>
      <c r="L74" s="51">
        <f t="shared" si="3"/>
        <v>21806.844560000001</v>
      </c>
      <c r="M74" s="61">
        <v>603.88184999999999</v>
      </c>
      <c r="N74" s="61">
        <v>17040.73271</v>
      </c>
      <c r="O74" s="61">
        <v>4162.2299999999996</v>
      </c>
      <c r="P74" s="54" t="s">
        <v>125</v>
      </c>
    </row>
    <row r="75" spans="1:16" s="55" customFormat="1" ht="18.95" customHeight="1">
      <c r="A75" s="48"/>
      <c r="B75" s="49" t="s">
        <v>126</v>
      </c>
      <c r="C75" s="48"/>
      <c r="D75" s="59"/>
      <c r="E75" s="51">
        <f t="shared" si="1"/>
        <v>22009.362120000002</v>
      </c>
      <c r="F75" s="61">
        <v>115.81855</v>
      </c>
      <c r="G75" s="61">
        <v>358.428</v>
      </c>
      <c r="H75" s="61">
        <v>249.29856000000001</v>
      </c>
      <c r="I75" s="61">
        <v>0</v>
      </c>
      <c r="J75" s="61">
        <v>35.78</v>
      </c>
      <c r="K75" s="61">
        <v>21250.03701</v>
      </c>
      <c r="L75" s="51">
        <f t="shared" si="3"/>
        <v>28942.116389999999</v>
      </c>
      <c r="M75" s="61">
        <v>1262.3900000000001</v>
      </c>
      <c r="N75" s="61">
        <v>26207.22639</v>
      </c>
      <c r="O75" s="61">
        <v>1472.5</v>
      </c>
      <c r="P75" s="54" t="s">
        <v>127</v>
      </c>
    </row>
    <row r="76" spans="1:16" s="55" customFormat="1" ht="20.100000000000001" customHeight="1">
      <c r="A76" s="48"/>
      <c r="B76" s="49" t="s">
        <v>128</v>
      </c>
      <c r="C76" s="48"/>
      <c r="D76" s="59"/>
      <c r="E76" s="51">
        <f t="shared" si="1"/>
        <v>17616.959320000002</v>
      </c>
      <c r="F76" s="61">
        <v>588.07587000000001</v>
      </c>
      <c r="G76" s="61">
        <v>17.55</v>
      </c>
      <c r="H76" s="61">
        <v>50.73545</v>
      </c>
      <c r="I76" s="61">
        <v>0</v>
      </c>
      <c r="J76" s="61">
        <v>39.5</v>
      </c>
      <c r="K76" s="61">
        <v>16921.098000000002</v>
      </c>
      <c r="L76" s="51">
        <f t="shared" si="3"/>
        <v>25566.906759999998</v>
      </c>
      <c r="M76" s="61">
        <v>3796.248</v>
      </c>
      <c r="N76" s="61">
        <v>19007.941719999999</v>
      </c>
      <c r="O76" s="61">
        <v>2762.71704</v>
      </c>
      <c r="P76" s="54" t="s">
        <v>129</v>
      </c>
    </row>
    <row r="77" spans="1:16" s="55" customFormat="1" ht="20.100000000000001" customHeight="1">
      <c r="A77" s="48"/>
      <c r="B77" s="49" t="s">
        <v>130</v>
      </c>
      <c r="C77" s="48"/>
      <c r="D77" s="59"/>
      <c r="E77" s="51">
        <f t="shared" si="1"/>
        <v>13751.40877</v>
      </c>
      <c r="F77" s="61">
        <v>171.54779000000002</v>
      </c>
      <c r="G77" s="61">
        <v>58.917000000000002</v>
      </c>
      <c r="H77" s="61">
        <v>231.77201000000002</v>
      </c>
      <c r="I77" s="61">
        <v>46.9</v>
      </c>
      <c r="J77" s="61">
        <v>134.05000000000001</v>
      </c>
      <c r="K77" s="61">
        <v>13108.221970000001</v>
      </c>
      <c r="L77" s="51">
        <f t="shared" si="3"/>
        <v>14961.73302</v>
      </c>
      <c r="M77" s="61">
        <v>407.286</v>
      </c>
      <c r="N77" s="61">
        <v>14289.847019999999</v>
      </c>
      <c r="O77" s="61">
        <v>264.60000000000002</v>
      </c>
      <c r="P77" s="54" t="s">
        <v>131</v>
      </c>
    </row>
    <row r="78" spans="1:16" s="42" customFormat="1" ht="20.100000000000001" customHeight="1">
      <c r="A78" s="43" t="s">
        <v>132</v>
      </c>
      <c r="B78" s="43"/>
      <c r="C78" s="44"/>
      <c r="D78" s="45"/>
      <c r="E78" s="41">
        <f t="shared" si="1"/>
        <v>41586.82546</v>
      </c>
      <c r="F78" s="41">
        <f t="shared" ref="F78:K78" si="10">SUM(F79:F81)</f>
        <v>356.20465999999999</v>
      </c>
      <c r="G78" s="41">
        <f t="shared" si="10"/>
        <v>1055.097</v>
      </c>
      <c r="H78" s="41">
        <f t="shared" si="10"/>
        <v>602.92050999999992</v>
      </c>
      <c r="I78" s="41">
        <f t="shared" si="10"/>
        <v>245.88</v>
      </c>
      <c r="J78" s="41">
        <f t="shared" si="10"/>
        <v>688.71820000000002</v>
      </c>
      <c r="K78" s="41">
        <f t="shared" si="10"/>
        <v>38638.005089999999</v>
      </c>
      <c r="L78" s="41">
        <f t="shared" si="3"/>
        <v>62440.182569999997</v>
      </c>
      <c r="M78" s="41">
        <f>SUM(M79:M81)</f>
        <v>7229.6902399999999</v>
      </c>
      <c r="N78" s="41">
        <f>SUM(N79:N81)</f>
        <v>47124.681790000002</v>
      </c>
      <c r="O78" s="41">
        <f>SUM(O79:O81)</f>
        <v>8085.8105400000004</v>
      </c>
      <c r="P78" s="47" t="s">
        <v>133</v>
      </c>
    </row>
    <row r="79" spans="1:16" s="55" customFormat="1" ht="20.100000000000001" customHeight="1">
      <c r="A79" s="48"/>
      <c r="B79" s="49" t="s">
        <v>134</v>
      </c>
      <c r="C79" s="48"/>
      <c r="D79" s="59"/>
      <c r="E79" s="51">
        <f t="shared" si="1"/>
        <v>18338.032509999997</v>
      </c>
      <c r="F79" s="60">
        <v>91.04898</v>
      </c>
      <c r="G79" s="60">
        <v>278.41500000000002</v>
      </c>
      <c r="H79" s="60">
        <v>306.16896999999994</v>
      </c>
      <c r="I79" s="60">
        <v>245.88</v>
      </c>
      <c r="J79" s="60">
        <v>243.49</v>
      </c>
      <c r="K79" s="60">
        <v>17173.029559999999</v>
      </c>
      <c r="L79" s="53">
        <f t="shared" si="3"/>
        <v>13455.069219999999</v>
      </c>
      <c r="M79" s="60">
        <v>263.09800000000001</v>
      </c>
      <c r="N79" s="60">
        <v>11727.723679999999</v>
      </c>
      <c r="O79" s="60">
        <v>1464.2475400000001</v>
      </c>
      <c r="P79" s="54" t="s">
        <v>135</v>
      </c>
    </row>
    <row r="80" spans="1:16" s="55" customFormat="1" ht="20.100000000000001" customHeight="1">
      <c r="A80" s="48"/>
      <c r="B80" s="49" t="s">
        <v>136</v>
      </c>
      <c r="C80" s="48"/>
      <c r="D80" s="59"/>
      <c r="E80" s="51">
        <f t="shared" si="1"/>
        <v>8783.8848500000004</v>
      </c>
      <c r="F80" s="61">
        <v>55.793289999999999</v>
      </c>
      <c r="G80" s="61">
        <v>54.643999999999998</v>
      </c>
      <c r="H80" s="61">
        <v>127.38703</v>
      </c>
      <c r="I80" s="61">
        <v>0</v>
      </c>
      <c r="J80" s="61">
        <v>133.398</v>
      </c>
      <c r="K80" s="61">
        <v>8412.6625299999996</v>
      </c>
      <c r="L80" s="53">
        <f t="shared" si="3"/>
        <v>11346.112859999999</v>
      </c>
      <c r="M80" s="61">
        <v>379.29023999999998</v>
      </c>
      <c r="N80" s="61">
        <v>10231.259619999999</v>
      </c>
      <c r="O80" s="61">
        <v>735.56299999999999</v>
      </c>
      <c r="P80" s="54" t="s">
        <v>137</v>
      </c>
    </row>
    <row r="81" spans="1:16" s="55" customFormat="1" ht="20.100000000000001" customHeight="1">
      <c r="A81" s="48"/>
      <c r="B81" s="49" t="s">
        <v>138</v>
      </c>
      <c r="C81" s="48"/>
      <c r="D81" s="59"/>
      <c r="E81" s="51">
        <f t="shared" si="1"/>
        <v>14464.908100000001</v>
      </c>
      <c r="F81" s="61">
        <v>209.36239</v>
      </c>
      <c r="G81" s="61">
        <v>722.03800000000001</v>
      </c>
      <c r="H81" s="61">
        <v>169.36451</v>
      </c>
      <c r="I81" s="61">
        <v>0</v>
      </c>
      <c r="J81" s="61">
        <v>311.83019999999999</v>
      </c>
      <c r="K81" s="61">
        <v>13052.313</v>
      </c>
      <c r="L81" s="53">
        <f t="shared" si="3"/>
        <v>37639.000489999999</v>
      </c>
      <c r="M81" s="61">
        <v>6587.3019999999997</v>
      </c>
      <c r="N81" s="61">
        <v>25165.698489999999</v>
      </c>
      <c r="O81" s="61">
        <v>5886</v>
      </c>
      <c r="P81" s="54" t="s">
        <v>139</v>
      </c>
    </row>
    <row r="82" spans="1:16" s="2" customFormat="1">
      <c r="A82" s="1" t="s">
        <v>0</v>
      </c>
      <c r="C82" s="3">
        <v>16.3</v>
      </c>
      <c r="D82" s="1" t="s">
        <v>72</v>
      </c>
      <c r="E82" s="1"/>
      <c r="P82" s="4"/>
    </row>
    <row r="83" spans="1:16" s="6" customFormat="1" ht="18.95" customHeight="1">
      <c r="A83" s="5" t="s">
        <v>2</v>
      </c>
      <c r="C83" s="7">
        <v>16.3</v>
      </c>
      <c r="D83" s="5" t="s">
        <v>3</v>
      </c>
      <c r="E83" s="5"/>
      <c r="P83" s="8"/>
    </row>
    <row r="84" spans="1:16" s="6" customFormat="1" ht="18.95" customHeight="1">
      <c r="A84" s="5"/>
      <c r="C84" s="7"/>
      <c r="D84" s="5" t="s">
        <v>73</v>
      </c>
      <c r="E84" s="5"/>
      <c r="P84" s="8"/>
    </row>
    <row r="85" spans="1:16" ht="16.5" customHeight="1">
      <c r="P85" s="10" t="s">
        <v>5</v>
      </c>
    </row>
    <row r="86" spans="1:16" s="17" customFormat="1" ht="17.100000000000001" customHeight="1">
      <c r="A86" s="11" t="s">
        <v>6</v>
      </c>
      <c r="B86" s="11"/>
      <c r="C86" s="11"/>
      <c r="D86" s="12"/>
      <c r="E86" s="13" t="s">
        <v>7</v>
      </c>
      <c r="F86" s="11"/>
      <c r="G86" s="11"/>
      <c r="H86" s="11"/>
      <c r="I86" s="11"/>
      <c r="J86" s="11"/>
      <c r="K86" s="11"/>
      <c r="L86" s="14" t="s">
        <v>8</v>
      </c>
      <c r="M86" s="15"/>
      <c r="N86" s="15"/>
      <c r="O86" s="15"/>
      <c r="P86" s="16"/>
    </row>
    <row r="87" spans="1:16" s="17" customFormat="1" ht="15" customHeight="1">
      <c r="A87" s="18"/>
      <c r="B87" s="18"/>
      <c r="C87" s="18"/>
      <c r="D87" s="19"/>
      <c r="E87" s="20" t="s">
        <v>9</v>
      </c>
      <c r="F87" s="21"/>
      <c r="G87" s="21"/>
      <c r="H87" s="21"/>
      <c r="I87" s="21"/>
      <c r="J87" s="21"/>
      <c r="K87" s="21"/>
      <c r="L87" s="22" t="s">
        <v>10</v>
      </c>
      <c r="M87" s="23"/>
      <c r="N87" s="23"/>
      <c r="O87" s="23"/>
      <c r="P87" s="24" t="s">
        <v>11</v>
      </c>
    </row>
    <row r="88" spans="1:16" s="17" customFormat="1" ht="17.100000000000001" customHeight="1">
      <c r="A88" s="18"/>
      <c r="B88" s="18"/>
      <c r="C88" s="18"/>
      <c r="D88" s="19"/>
      <c r="E88" s="25"/>
      <c r="F88" s="26"/>
      <c r="G88" s="26"/>
      <c r="H88" s="26"/>
      <c r="I88" s="26"/>
      <c r="J88" s="26"/>
      <c r="K88" s="27"/>
      <c r="L88" s="28"/>
      <c r="M88" s="24" t="s">
        <v>8</v>
      </c>
      <c r="N88" s="24"/>
      <c r="O88" s="29" t="s">
        <v>8</v>
      </c>
      <c r="P88" s="24" t="s">
        <v>12</v>
      </c>
    </row>
    <row r="89" spans="1:16" s="17" customFormat="1" ht="17.100000000000001" customHeight="1">
      <c r="A89" s="18"/>
      <c r="B89" s="18"/>
      <c r="C89" s="18"/>
      <c r="D89" s="19"/>
      <c r="E89" s="25" t="s">
        <v>13</v>
      </c>
      <c r="F89" s="26" t="s">
        <v>14</v>
      </c>
      <c r="G89" s="26" t="s">
        <v>15</v>
      </c>
      <c r="H89" s="26" t="s">
        <v>16</v>
      </c>
      <c r="I89" s="26" t="s">
        <v>17</v>
      </c>
      <c r="J89" s="26" t="s">
        <v>18</v>
      </c>
      <c r="K89" s="26" t="s">
        <v>19</v>
      </c>
      <c r="L89" s="26" t="s">
        <v>13</v>
      </c>
      <c r="M89" s="24" t="s">
        <v>20</v>
      </c>
      <c r="N89" s="24" t="s">
        <v>21</v>
      </c>
      <c r="O89" s="26" t="s">
        <v>22</v>
      </c>
      <c r="P89" s="24" t="s">
        <v>23</v>
      </c>
    </row>
    <row r="90" spans="1:16" s="17" customFormat="1" ht="17.100000000000001" customHeight="1">
      <c r="A90" s="18"/>
      <c r="B90" s="18"/>
      <c r="C90" s="18"/>
      <c r="D90" s="19"/>
      <c r="E90" s="25" t="s">
        <v>24</v>
      </c>
      <c r="F90" s="26" t="s">
        <v>25</v>
      </c>
      <c r="G90" s="26" t="s">
        <v>26</v>
      </c>
      <c r="H90" s="26" t="s">
        <v>27</v>
      </c>
      <c r="I90" s="26" t="s">
        <v>28</v>
      </c>
      <c r="J90" s="26" t="s">
        <v>29</v>
      </c>
      <c r="K90" s="26" t="s">
        <v>30</v>
      </c>
      <c r="L90" s="26" t="s">
        <v>24</v>
      </c>
      <c r="M90" s="24" t="s">
        <v>31</v>
      </c>
      <c r="N90" s="24" t="s">
        <v>32</v>
      </c>
      <c r="O90" s="26" t="s">
        <v>33</v>
      </c>
      <c r="P90" s="24"/>
    </row>
    <row r="91" spans="1:16" s="17" customFormat="1" ht="15" customHeight="1">
      <c r="A91" s="21"/>
      <c r="B91" s="21"/>
      <c r="C91" s="21"/>
      <c r="D91" s="30"/>
      <c r="E91" s="31"/>
      <c r="F91" s="32" t="s">
        <v>34</v>
      </c>
      <c r="G91" s="32" t="s">
        <v>35</v>
      </c>
      <c r="H91" s="32"/>
      <c r="I91" s="32" t="s">
        <v>36</v>
      </c>
      <c r="J91" s="32"/>
      <c r="K91" s="32"/>
      <c r="L91" s="32"/>
      <c r="M91" s="33" t="s">
        <v>37</v>
      </c>
      <c r="N91" s="33" t="s">
        <v>10</v>
      </c>
      <c r="O91" s="32" t="s">
        <v>38</v>
      </c>
      <c r="P91" s="33"/>
    </row>
    <row r="92" spans="1:16" s="42" customFormat="1" ht="20.100000000000001" customHeight="1">
      <c r="A92" s="43" t="s">
        <v>140</v>
      </c>
      <c r="B92" s="43"/>
      <c r="C92" s="44"/>
      <c r="D92" s="45"/>
      <c r="E92" s="41">
        <f t="shared" si="1"/>
        <v>103068.59577</v>
      </c>
      <c r="F92" s="41">
        <f t="shared" ref="F92:K92" si="11">SUM(F93:F97)</f>
        <v>1356.2227400000002</v>
      </c>
      <c r="G92" s="41">
        <f t="shared" si="11"/>
        <v>891.19350000000009</v>
      </c>
      <c r="H92" s="41">
        <f t="shared" si="11"/>
        <v>1595.2486799999999</v>
      </c>
      <c r="I92" s="41">
        <f t="shared" si="11"/>
        <v>326.94</v>
      </c>
      <c r="J92" s="41">
        <f t="shared" si="11"/>
        <v>456.07900000000001</v>
      </c>
      <c r="K92" s="41">
        <f t="shared" si="11"/>
        <v>98442.911850000004</v>
      </c>
      <c r="L92" s="41">
        <f t="shared" si="3"/>
        <v>109348.16208000002</v>
      </c>
      <c r="M92" s="41">
        <f>SUM(M93:M97)</f>
        <v>4181.0283899999995</v>
      </c>
      <c r="N92" s="41">
        <f>SUM(N93:N97)</f>
        <v>87250.083690000014</v>
      </c>
      <c r="O92" s="41">
        <f>SUM(O93:O97)</f>
        <v>17917.05</v>
      </c>
      <c r="P92" s="47" t="s">
        <v>141</v>
      </c>
    </row>
    <row r="93" spans="1:16" s="55" customFormat="1" ht="20.100000000000001" customHeight="1">
      <c r="A93" s="48"/>
      <c r="B93" s="49" t="s">
        <v>142</v>
      </c>
      <c r="C93" s="48"/>
      <c r="D93" s="59"/>
      <c r="E93" s="51">
        <f t="shared" si="1"/>
        <v>19471.013220000001</v>
      </c>
      <c r="F93" s="61">
        <v>60.946800000000003</v>
      </c>
      <c r="G93" s="61">
        <v>169.80879999999999</v>
      </c>
      <c r="H93" s="61">
        <v>89.623609999999999</v>
      </c>
      <c r="I93" s="61">
        <v>326.94</v>
      </c>
      <c r="J93" s="61">
        <v>115.53</v>
      </c>
      <c r="K93" s="61">
        <v>18708.16401</v>
      </c>
      <c r="L93" s="63">
        <f t="shared" si="3"/>
        <v>16591.149460000001</v>
      </c>
      <c r="M93" s="61">
        <v>494.56400000000002</v>
      </c>
      <c r="N93" s="61">
        <v>14717.295460000001</v>
      </c>
      <c r="O93" s="61">
        <v>1379.29</v>
      </c>
      <c r="P93" s="54" t="s">
        <v>143</v>
      </c>
    </row>
    <row r="94" spans="1:16" s="55" customFormat="1" ht="20.100000000000001" customHeight="1">
      <c r="A94" s="48"/>
      <c r="B94" s="49" t="s">
        <v>144</v>
      </c>
      <c r="C94" s="48"/>
      <c r="D94" s="59"/>
      <c r="E94" s="51">
        <f t="shared" si="1"/>
        <v>23382.952150000001</v>
      </c>
      <c r="F94" s="60">
        <v>397.78534999999999</v>
      </c>
      <c r="G94" s="60">
        <v>251.83670000000001</v>
      </c>
      <c r="H94" s="60">
        <v>405.9051</v>
      </c>
      <c r="I94" s="60">
        <v>0</v>
      </c>
      <c r="J94" s="60">
        <v>28.373000000000001</v>
      </c>
      <c r="K94" s="60">
        <v>22299.052</v>
      </c>
      <c r="L94" s="63">
        <f t="shared" si="3"/>
        <v>31014.638809999997</v>
      </c>
      <c r="M94" s="61">
        <v>1101.9739999999999</v>
      </c>
      <c r="N94" s="61">
        <v>21402.844809999999</v>
      </c>
      <c r="O94" s="61">
        <v>8509.82</v>
      </c>
      <c r="P94" s="54" t="s">
        <v>145</v>
      </c>
    </row>
    <row r="95" spans="1:16" s="55" customFormat="1" ht="20.100000000000001" customHeight="1">
      <c r="A95" s="49"/>
      <c r="B95" s="49" t="s">
        <v>146</v>
      </c>
      <c r="C95" s="48"/>
      <c r="D95" s="59"/>
      <c r="E95" s="51">
        <f t="shared" si="1"/>
        <v>26665.306819999998</v>
      </c>
      <c r="F95" s="60">
        <v>547.86509000000001</v>
      </c>
      <c r="G95" s="60">
        <v>301.49200000000002</v>
      </c>
      <c r="H95" s="60">
        <v>558.98391000000004</v>
      </c>
      <c r="I95" s="60">
        <v>0</v>
      </c>
      <c r="J95" s="60">
        <v>173.71</v>
      </c>
      <c r="K95" s="60">
        <v>25083.255819999998</v>
      </c>
      <c r="L95" s="63">
        <f t="shared" si="3"/>
        <v>22673.686299999998</v>
      </c>
      <c r="M95" s="61">
        <v>936.81799999999998</v>
      </c>
      <c r="N95" s="61">
        <v>21044.568299999999</v>
      </c>
      <c r="O95" s="61">
        <v>692.3</v>
      </c>
      <c r="P95" s="54" t="s">
        <v>147</v>
      </c>
    </row>
    <row r="96" spans="1:16" s="55" customFormat="1" ht="20.100000000000001" customHeight="1">
      <c r="A96" s="48"/>
      <c r="B96" s="49" t="s">
        <v>148</v>
      </c>
      <c r="C96" s="48"/>
      <c r="D96" s="59"/>
      <c r="E96" s="51">
        <f t="shared" si="1"/>
        <v>17063.989739999997</v>
      </c>
      <c r="F96" s="60">
        <v>87.054389999999998</v>
      </c>
      <c r="G96" s="60">
        <v>147.53800000000001</v>
      </c>
      <c r="H96" s="60">
        <v>267.76434999999998</v>
      </c>
      <c r="I96" s="60">
        <v>0</v>
      </c>
      <c r="J96" s="60">
        <v>4.6059999999999999</v>
      </c>
      <c r="K96" s="60">
        <v>16557.026999999998</v>
      </c>
      <c r="L96" s="63">
        <f t="shared" si="3"/>
        <v>20206.500930000002</v>
      </c>
      <c r="M96" s="61">
        <v>833.24006000000008</v>
      </c>
      <c r="N96" s="61">
        <v>15117.16087</v>
      </c>
      <c r="O96" s="61">
        <v>4256.1000000000004</v>
      </c>
      <c r="P96" s="54" t="s">
        <v>149</v>
      </c>
    </row>
    <row r="97" spans="1:16" s="55" customFormat="1" ht="20.100000000000001" customHeight="1">
      <c r="A97" s="48"/>
      <c r="B97" s="49" t="s">
        <v>150</v>
      </c>
      <c r="C97" s="48"/>
      <c r="D97" s="59"/>
      <c r="E97" s="51">
        <f t="shared" si="1"/>
        <v>16485.333839999999</v>
      </c>
      <c r="F97" s="60">
        <v>262.57110999999998</v>
      </c>
      <c r="G97" s="60">
        <v>20.518000000000001</v>
      </c>
      <c r="H97" s="60">
        <v>272.97171000000003</v>
      </c>
      <c r="I97" s="60">
        <v>0</v>
      </c>
      <c r="J97" s="60">
        <v>133.86000000000001</v>
      </c>
      <c r="K97" s="60">
        <v>15795.41302</v>
      </c>
      <c r="L97" s="63">
        <f t="shared" si="3"/>
        <v>18862.186580000001</v>
      </c>
      <c r="M97" s="61">
        <v>814.43232999999998</v>
      </c>
      <c r="N97" s="61">
        <v>14968.214250000001</v>
      </c>
      <c r="O97" s="61">
        <v>3079.54</v>
      </c>
      <c r="P97" s="54" t="s">
        <v>151</v>
      </c>
    </row>
    <row r="98" spans="1:16" s="42" customFormat="1" ht="18.95" customHeight="1">
      <c r="A98" s="43" t="s">
        <v>152</v>
      </c>
      <c r="B98" s="43"/>
      <c r="C98" s="44"/>
      <c r="D98" s="45"/>
      <c r="E98" s="41">
        <f t="shared" si="1"/>
        <v>150999.62864000001</v>
      </c>
      <c r="F98" s="41">
        <f t="shared" ref="F98:K98" si="12">SUM(F99:F107)</f>
        <v>2745.46684</v>
      </c>
      <c r="G98" s="41">
        <f t="shared" si="12"/>
        <v>1729.8156000000001</v>
      </c>
      <c r="H98" s="41">
        <f t="shared" si="12"/>
        <v>1777.00629</v>
      </c>
      <c r="I98" s="41">
        <f t="shared" si="12"/>
        <v>188.02506000000002</v>
      </c>
      <c r="J98" s="41">
        <f t="shared" si="12"/>
        <v>1675.2482500000001</v>
      </c>
      <c r="K98" s="41">
        <f t="shared" si="12"/>
        <v>142884.06660000002</v>
      </c>
      <c r="L98" s="41">
        <f t="shared" si="3"/>
        <v>179687.50197000004</v>
      </c>
      <c r="M98" s="41">
        <f>SUM(M99:M107)</f>
        <v>11652.732200000002</v>
      </c>
      <c r="N98" s="41">
        <f>SUM(N99:N107)</f>
        <v>150360.43997000004</v>
      </c>
      <c r="O98" s="41">
        <f>SUM(O99:O107)</f>
        <v>17674.3298</v>
      </c>
      <c r="P98" s="47" t="s">
        <v>153</v>
      </c>
    </row>
    <row r="99" spans="1:16" s="42" customFormat="1" ht="18.95" customHeight="1">
      <c r="A99" s="43"/>
      <c r="B99" s="49" t="s">
        <v>154</v>
      </c>
      <c r="C99" s="44"/>
      <c r="D99" s="45"/>
      <c r="E99" s="51">
        <f t="shared" si="1"/>
        <v>19063.75777</v>
      </c>
      <c r="F99" s="60">
        <v>374.63746000000003</v>
      </c>
      <c r="G99" s="60">
        <v>119.29900000000001</v>
      </c>
      <c r="H99" s="60">
        <v>172.00531000000001</v>
      </c>
      <c r="I99" s="60">
        <v>0</v>
      </c>
      <c r="J99" s="60">
        <v>61.98</v>
      </c>
      <c r="K99" s="60">
        <v>18335.835999999999</v>
      </c>
      <c r="L99" s="53">
        <f t="shared" si="3"/>
        <v>16033.14868</v>
      </c>
      <c r="M99" s="60">
        <v>1057.798</v>
      </c>
      <c r="N99" s="60">
        <v>14542.38068</v>
      </c>
      <c r="O99" s="60">
        <v>432.97</v>
      </c>
      <c r="P99" s="54" t="s">
        <v>155</v>
      </c>
    </row>
    <row r="100" spans="1:16" s="42" customFormat="1" ht="18.95" customHeight="1">
      <c r="A100" s="43"/>
      <c r="B100" s="49" t="s">
        <v>156</v>
      </c>
      <c r="C100" s="44"/>
      <c r="D100" s="45"/>
      <c r="E100" s="51">
        <f t="shared" si="1"/>
        <v>16426.377350000002</v>
      </c>
      <c r="F100" s="60">
        <v>960.90675999999996</v>
      </c>
      <c r="G100" s="60">
        <v>305.26100000000002</v>
      </c>
      <c r="H100" s="60">
        <v>59.929589999999997</v>
      </c>
      <c r="I100" s="60">
        <v>0</v>
      </c>
      <c r="J100" s="60">
        <v>377.5</v>
      </c>
      <c r="K100" s="60">
        <v>14722.78</v>
      </c>
      <c r="L100" s="53">
        <f t="shared" si="3"/>
        <v>27787.05025</v>
      </c>
      <c r="M100" s="60">
        <v>2748.6529999999998</v>
      </c>
      <c r="N100" s="60">
        <v>19887.697250000001</v>
      </c>
      <c r="O100" s="60">
        <v>5150.7</v>
      </c>
      <c r="P100" s="54" t="s">
        <v>157</v>
      </c>
    </row>
    <row r="101" spans="1:16" s="42" customFormat="1" ht="18.95" customHeight="1">
      <c r="A101" s="43"/>
      <c r="B101" s="49" t="s">
        <v>158</v>
      </c>
      <c r="C101" s="44"/>
      <c r="D101" s="45"/>
      <c r="E101" s="51">
        <f t="shared" si="1"/>
        <v>17745.305070000002</v>
      </c>
      <c r="F101" s="60">
        <v>169.85926999999998</v>
      </c>
      <c r="G101" s="60">
        <v>248.797</v>
      </c>
      <c r="H101" s="60">
        <v>287.85055999999997</v>
      </c>
      <c r="I101" s="60">
        <v>4.9272399999999994</v>
      </c>
      <c r="J101" s="60">
        <v>340.72</v>
      </c>
      <c r="K101" s="60">
        <v>16693.151000000002</v>
      </c>
      <c r="L101" s="53">
        <f t="shared" si="3"/>
        <v>27590.442300000002</v>
      </c>
      <c r="M101" s="60">
        <v>2059.4363600000001</v>
      </c>
      <c r="N101" s="60">
        <v>20983.397940000003</v>
      </c>
      <c r="O101" s="60">
        <v>4547.6080000000002</v>
      </c>
      <c r="P101" s="54" t="s">
        <v>159</v>
      </c>
    </row>
    <row r="102" spans="1:16" s="42" customFormat="1" ht="18.95" customHeight="1">
      <c r="A102" s="43"/>
      <c r="B102" s="49" t="s">
        <v>160</v>
      </c>
      <c r="C102" s="44"/>
      <c r="D102" s="45"/>
      <c r="E102" s="51">
        <f t="shared" si="1"/>
        <v>17202.285669999997</v>
      </c>
      <c r="F102" s="60">
        <v>158.47102999999998</v>
      </c>
      <c r="G102" s="60">
        <v>164.06560000000002</v>
      </c>
      <c r="H102" s="60">
        <v>132.08703</v>
      </c>
      <c r="I102" s="60">
        <v>0</v>
      </c>
      <c r="J102" s="60">
        <v>166.40001000000001</v>
      </c>
      <c r="K102" s="60">
        <v>16581.261999999999</v>
      </c>
      <c r="L102" s="53">
        <f t="shared" si="3"/>
        <v>21429.989339999996</v>
      </c>
      <c r="M102" s="60">
        <v>826.29499999999996</v>
      </c>
      <c r="N102" s="60">
        <v>18889.16634</v>
      </c>
      <c r="O102" s="60">
        <v>1714.528</v>
      </c>
      <c r="P102" s="54" t="s">
        <v>161</v>
      </c>
    </row>
    <row r="103" spans="1:16" s="42" customFormat="1" ht="18.95" customHeight="1">
      <c r="A103" s="43"/>
      <c r="B103" s="49" t="s">
        <v>162</v>
      </c>
      <c r="C103" s="44"/>
      <c r="D103" s="45"/>
      <c r="E103" s="51">
        <f t="shared" si="1"/>
        <v>13706.343669999998</v>
      </c>
      <c r="F103" s="60">
        <v>156.54435000000001</v>
      </c>
      <c r="G103" s="60">
        <v>177.46700000000001</v>
      </c>
      <c r="H103" s="60">
        <v>140.42532</v>
      </c>
      <c r="I103" s="60">
        <v>0</v>
      </c>
      <c r="J103" s="60">
        <v>58.5</v>
      </c>
      <c r="K103" s="60">
        <v>13173.406999999999</v>
      </c>
      <c r="L103" s="53">
        <f t="shared" si="3"/>
        <v>11633.511880000002</v>
      </c>
      <c r="M103" s="60">
        <v>498.233</v>
      </c>
      <c r="N103" s="60">
        <v>9947.9388800000015</v>
      </c>
      <c r="O103" s="60">
        <v>1187.3399999999999</v>
      </c>
      <c r="P103" s="54" t="s">
        <v>163</v>
      </c>
    </row>
    <row r="104" spans="1:16" s="42" customFormat="1" ht="18.95" customHeight="1">
      <c r="A104" s="43"/>
      <c r="B104" s="49" t="s">
        <v>164</v>
      </c>
      <c r="C104" s="44"/>
      <c r="D104" s="45"/>
      <c r="E104" s="51">
        <f t="shared" si="1"/>
        <v>13740.127540000001</v>
      </c>
      <c r="F104" s="60">
        <v>131.11860999999999</v>
      </c>
      <c r="G104" s="60">
        <v>173.32900000000001</v>
      </c>
      <c r="H104" s="60">
        <v>235.71939</v>
      </c>
      <c r="I104" s="60">
        <v>0</v>
      </c>
      <c r="J104" s="60">
        <v>151.12654000000001</v>
      </c>
      <c r="K104" s="60">
        <v>13048.834000000001</v>
      </c>
      <c r="L104" s="53">
        <f t="shared" si="3"/>
        <v>18360.030589999998</v>
      </c>
      <c r="M104" s="60">
        <v>554.38599999999997</v>
      </c>
      <c r="N104" s="60">
        <v>16293.885789999998</v>
      </c>
      <c r="O104" s="60">
        <v>1511.7588000000001</v>
      </c>
      <c r="P104" s="54" t="s">
        <v>165</v>
      </c>
    </row>
    <row r="105" spans="1:16" s="55" customFormat="1" ht="18.95" customHeight="1">
      <c r="A105" s="48"/>
      <c r="B105" s="49" t="s">
        <v>166</v>
      </c>
      <c r="C105" s="48"/>
      <c r="D105" s="59"/>
      <c r="E105" s="51">
        <f t="shared" si="1"/>
        <v>4692.4334399999998</v>
      </c>
      <c r="F105" s="60">
        <v>270.23811999999998</v>
      </c>
      <c r="G105" s="60">
        <v>205.08500000000001</v>
      </c>
      <c r="H105" s="60">
        <v>108.71232000000001</v>
      </c>
      <c r="I105" s="60">
        <v>0</v>
      </c>
      <c r="J105" s="60">
        <v>103.93</v>
      </c>
      <c r="K105" s="60">
        <v>4004.4679999999998</v>
      </c>
      <c r="L105" s="53">
        <f t="shared" si="3"/>
        <v>13341.86477</v>
      </c>
      <c r="M105" s="60">
        <v>539.42200000000003</v>
      </c>
      <c r="N105" s="60">
        <v>11817.342769999999</v>
      </c>
      <c r="O105" s="60">
        <v>985.1</v>
      </c>
      <c r="P105" s="54" t="s">
        <v>167</v>
      </c>
    </row>
    <row r="106" spans="1:16" s="55" customFormat="1" ht="18.95" customHeight="1">
      <c r="A106" s="48"/>
      <c r="B106" s="49" t="s">
        <v>168</v>
      </c>
      <c r="C106" s="48"/>
      <c r="D106" s="59"/>
      <c r="E106" s="51">
        <f t="shared" si="1"/>
        <v>29702.19197</v>
      </c>
      <c r="F106" s="61">
        <v>210.87774999999999</v>
      </c>
      <c r="G106" s="61">
        <v>164.08199999999999</v>
      </c>
      <c r="H106" s="61">
        <v>457.45787000000001</v>
      </c>
      <c r="I106" s="61">
        <v>183.09782000000001</v>
      </c>
      <c r="J106" s="61">
        <v>177.99092999999999</v>
      </c>
      <c r="K106" s="61">
        <v>28508.685600000001</v>
      </c>
      <c r="L106" s="53">
        <f t="shared" si="3"/>
        <v>22685.076710000005</v>
      </c>
      <c r="M106" s="60">
        <v>2211.34584</v>
      </c>
      <c r="N106" s="60">
        <v>20091.155870000002</v>
      </c>
      <c r="O106" s="60">
        <v>382.57499999999999</v>
      </c>
      <c r="P106" s="54" t="s">
        <v>169</v>
      </c>
    </row>
    <row r="107" spans="1:16" s="55" customFormat="1" ht="18.95" customHeight="1">
      <c r="A107" s="48"/>
      <c r="B107" s="49" t="s">
        <v>170</v>
      </c>
      <c r="C107" s="48"/>
      <c r="D107" s="59"/>
      <c r="E107" s="51">
        <f t="shared" ref="E107:E210" si="13">SUM(F107:K107)</f>
        <v>18720.80616</v>
      </c>
      <c r="F107" s="61">
        <v>312.81349</v>
      </c>
      <c r="G107" s="61">
        <v>172.43</v>
      </c>
      <c r="H107" s="61">
        <v>182.81889999999999</v>
      </c>
      <c r="I107" s="61">
        <v>0</v>
      </c>
      <c r="J107" s="61">
        <v>237.10076999999998</v>
      </c>
      <c r="K107" s="61">
        <v>17815.643</v>
      </c>
      <c r="L107" s="53">
        <f t="shared" ref="L107:L210" si="14">SUM(M107:O107)</f>
        <v>20826.387449999998</v>
      </c>
      <c r="M107" s="60">
        <v>1157.163</v>
      </c>
      <c r="N107" s="60">
        <v>17907.474449999998</v>
      </c>
      <c r="O107" s="60">
        <v>1761.75</v>
      </c>
      <c r="P107" s="54" t="s">
        <v>171</v>
      </c>
    </row>
    <row r="108" spans="1:16" s="2" customFormat="1">
      <c r="A108" s="1" t="s">
        <v>0</v>
      </c>
      <c r="C108" s="3">
        <v>16.3</v>
      </c>
      <c r="D108" s="1" t="s">
        <v>72</v>
      </c>
      <c r="E108" s="1"/>
      <c r="P108" s="4"/>
    </row>
    <row r="109" spans="1:16" s="6" customFormat="1" ht="18.95" customHeight="1">
      <c r="A109" s="5" t="s">
        <v>2</v>
      </c>
      <c r="C109" s="7">
        <v>16.3</v>
      </c>
      <c r="D109" s="5" t="s">
        <v>3</v>
      </c>
      <c r="E109" s="5"/>
      <c r="P109" s="8"/>
    </row>
    <row r="110" spans="1:16" s="6" customFormat="1" ht="18.95" customHeight="1">
      <c r="A110" s="5"/>
      <c r="C110" s="7"/>
      <c r="D110" s="5" t="s">
        <v>73</v>
      </c>
      <c r="E110" s="5"/>
      <c r="P110" s="8"/>
    </row>
    <row r="111" spans="1:16" ht="16.5" customHeight="1">
      <c r="P111" s="10" t="s">
        <v>5</v>
      </c>
    </row>
    <row r="112" spans="1:16" s="17" customFormat="1" ht="17.100000000000001" customHeight="1">
      <c r="A112" s="11" t="s">
        <v>6</v>
      </c>
      <c r="B112" s="11"/>
      <c r="C112" s="11"/>
      <c r="D112" s="12"/>
      <c r="E112" s="13" t="s">
        <v>7</v>
      </c>
      <c r="F112" s="11"/>
      <c r="G112" s="11"/>
      <c r="H112" s="11"/>
      <c r="I112" s="11"/>
      <c r="J112" s="11"/>
      <c r="K112" s="11"/>
      <c r="L112" s="14" t="s">
        <v>8</v>
      </c>
      <c r="M112" s="15"/>
      <c r="N112" s="15"/>
      <c r="O112" s="15"/>
      <c r="P112" s="16"/>
    </row>
    <row r="113" spans="1:16" s="17" customFormat="1" ht="15" customHeight="1">
      <c r="A113" s="18"/>
      <c r="B113" s="18"/>
      <c r="C113" s="18"/>
      <c r="D113" s="19"/>
      <c r="E113" s="20" t="s">
        <v>9</v>
      </c>
      <c r="F113" s="21"/>
      <c r="G113" s="21"/>
      <c r="H113" s="21"/>
      <c r="I113" s="21"/>
      <c r="J113" s="21"/>
      <c r="K113" s="21"/>
      <c r="L113" s="22" t="s">
        <v>10</v>
      </c>
      <c r="M113" s="23"/>
      <c r="N113" s="23"/>
      <c r="O113" s="23"/>
      <c r="P113" s="24" t="s">
        <v>11</v>
      </c>
    </row>
    <row r="114" spans="1:16" s="17" customFormat="1" ht="17.100000000000001" customHeight="1">
      <c r="A114" s="18"/>
      <c r="B114" s="18"/>
      <c r="C114" s="18"/>
      <c r="D114" s="19"/>
      <c r="E114" s="25"/>
      <c r="F114" s="26"/>
      <c r="G114" s="26"/>
      <c r="H114" s="26"/>
      <c r="I114" s="26"/>
      <c r="J114" s="26"/>
      <c r="K114" s="27"/>
      <c r="L114" s="28"/>
      <c r="M114" s="24" t="s">
        <v>8</v>
      </c>
      <c r="N114" s="24"/>
      <c r="O114" s="29" t="s">
        <v>8</v>
      </c>
      <c r="P114" s="24" t="s">
        <v>12</v>
      </c>
    </row>
    <row r="115" spans="1:16" s="17" customFormat="1" ht="17.100000000000001" customHeight="1">
      <c r="A115" s="18"/>
      <c r="B115" s="18"/>
      <c r="C115" s="18"/>
      <c r="D115" s="19"/>
      <c r="E115" s="25" t="s">
        <v>13</v>
      </c>
      <c r="F115" s="26" t="s">
        <v>14</v>
      </c>
      <c r="G115" s="26" t="s">
        <v>15</v>
      </c>
      <c r="H115" s="26" t="s">
        <v>16</v>
      </c>
      <c r="I115" s="26" t="s">
        <v>17</v>
      </c>
      <c r="J115" s="26" t="s">
        <v>18</v>
      </c>
      <c r="K115" s="26" t="s">
        <v>19</v>
      </c>
      <c r="L115" s="26" t="s">
        <v>13</v>
      </c>
      <c r="M115" s="24" t="s">
        <v>20</v>
      </c>
      <c r="N115" s="24" t="s">
        <v>21</v>
      </c>
      <c r="O115" s="26" t="s">
        <v>22</v>
      </c>
      <c r="P115" s="24" t="s">
        <v>23</v>
      </c>
    </row>
    <row r="116" spans="1:16" s="17" customFormat="1" ht="17.100000000000001" customHeight="1">
      <c r="A116" s="18"/>
      <c r="B116" s="18"/>
      <c r="C116" s="18"/>
      <c r="D116" s="19"/>
      <c r="E116" s="25" t="s">
        <v>24</v>
      </c>
      <c r="F116" s="26" t="s">
        <v>25</v>
      </c>
      <c r="G116" s="26" t="s">
        <v>26</v>
      </c>
      <c r="H116" s="26" t="s">
        <v>27</v>
      </c>
      <c r="I116" s="26" t="s">
        <v>28</v>
      </c>
      <c r="J116" s="26" t="s">
        <v>29</v>
      </c>
      <c r="K116" s="26" t="s">
        <v>30</v>
      </c>
      <c r="L116" s="26" t="s">
        <v>24</v>
      </c>
      <c r="M116" s="24" t="s">
        <v>31</v>
      </c>
      <c r="N116" s="24" t="s">
        <v>32</v>
      </c>
      <c r="O116" s="26" t="s">
        <v>33</v>
      </c>
      <c r="P116" s="24"/>
    </row>
    <row r="117" spans="1:16" s="17" customFormat="1" ht="15" customHeight="1">
      <c r="A117" s="21"/>
      <c r="B117" s="21"/>
      <c r="C117" s="21"/>
      <c r="D117" s="30"/>
      <c r="E117" s="31"/>
      <c r="F117" s="32" t="s">
        <v>34</v>
      </c>
      <c r="G117" s="32" t="s">
        <v>35</v>
      </c>
      <c r="H117" s="32"/>
      <c r="I117" s="32" t="s">
        <v>36</v>
      </c>
      <c r="J117" s="32"/>
      <c r="K117" s="32"/>
      <c r="L117" s="32"/>
      <c r="M117" s="33" t="s">
        <v>37</v>
      </c>
      <c r="N117" s="33" t="s">
        <v>10</v>
      </c>
      <c r="O117" s="32" t="s">
        <v>38</v>
      </c>
      <c r="P117" s="33"/>
    </row>
    <row r="118" spans="1:16" s="42" customFormat="1" ht="18.95" customHeight="1">
      <c r="A118" s="43" t="s">
        <v>172</v>
      </c>
      <c r="B118" s="43"/>
      <c r="C118" s="44"/>
      <c r="D118" s="45"/>
      <c r="E118" s="41">
        <f t="shared" si="13"/>
        <v>33380.44816</v>
      </c>
      <c r="F118" s="41">
        <f t="shared" ref="F118:K118" si="15">SUM(F119:F120)</f>
        <v>219.19772</v>
      </c>
      <c r="G118" s="41">
        <f t="shared" si="15"/>
        <v>309.26749999999998</v>
      </c>
      <c r="H118" s="41">
        <f t="shared" si="15"/>
        <v>472.84194000000002</v>
      </c>
      <c r="I118" s="41">
        <f t="shared" si="15"/>
        <v>143.68899999999999</v>
      </c>
      <c r="J118" s="41">
        <f t="shared" si="15"/>
        <v>502.47999999999996</v>
      </c>
      <c r="K118" s="41">
        <f t="shared" si="15"/>
        <v>31732.972000000002</v>
      </c>
      <c r="L118" s="41">
        <f t="shared" si="14"/>
        <v>36816.107669999998</v>
      </c>
      <c r="M118" s="41">
        <f>SUM(M119:M120)</f>
        <v>1696.1627100000001</v>
      </c>
      <c r="N118" s="41">
        <f>SUM(N119:N120)</f>
        <v>30660.635170000001</v>
      </c>
      <c r="O118" s="41">
        <f>SUM(O119:O120)</f>
        <v>4459.3097899999993</v>
      </c>
      <c r="P118" s="47" t="s">
        <v>173</v>
      </c>
    </row>
    <row r="119" spans="1:16" s="55" customFormat="1" ht="18.95" customHeight="1">
      <c r="A119" s="58"/>
      <c r="B119" s="49" t="s">
        <v>62</v>
      </c>
      <c r="C119" s="58"/>
      <c r="D119" s="64"/>
      <c r="E119" s="51">
        <f t="shared" si="13"/>
        <v>16923.401109999999</v>
      </c>
      <c r="F119" s="60">
        <v>104.11136999999999</v>
      </c>
      <c r="G119" s="60">
        <v>180.55549999999999</v>
      </c>
      <c r="H119" s="60">
        <v>232.29324</v>
      </c>
      <c r="I119" s="60">
        <v>143.68899999999999</v>
      </c>
      <c r="J119" s="60">
        <v>210.95</v>
      </c>
      <c r="K119" s="60">
        <v>16051.802</v>
      </c>
      <c r="L119" s="53">
        <f t="shared" si="14"/>
        <v>18975.372640000001</v>
      </c>
      <c r="M119" s="60">
        <v>695.13</v>
      </c>
      <c r="N119" s="60">
        <v>16154.45714</v>
      </c>
      <c r="O119" s="60">
        <v>2125.7855</v>
      </c>
      <c r="P119" s="54" t="s">
        <v>63</v>
      </c>
    </row>
    <row r="120" spans="1:16" s="55" customFormat="1" ht="18.95" customHeight="1">
      <c r="A120" s="58"/>
      <c r="B120" s="49" t="s">
        <v>174</v>
      </c>
      <c r="C120" s="58"/>
      <c r="D120" s="64"/>
      <c r="E120" s="51">
        <f t="shared" si="13"/>
        <v>16457.047050000001</v>
      </c>
      <c r="F120" s="60">
        <v>115.08635000000001</v>
      </c>
      <c r="G120" s="60">
        <v>128.71199999999999</v>
      </c>
      <c r="H120" s="60">
        <v>240.54870000000003</v>
      </c>
      <c r="I120" s="60">
        <v>0</v>
      </c>
      <c r="J120" s="60">
        <v>291.52999999999997</v>
      </c>
      <c r="K120" s="60">
        <v>15681.17</v>
      </c>
      <c r="L120" s="53">
        <f t="shared" si="14"/>
        <v>17840.73503</v>
      </c>
      <c r="M120" s="60">
        <v>1001.03271</v>
      </c>
      <c r="N120" s="60">
        <v>14506.178029999999</v>
      </c>
      <c r="O120" s="60">
        <v>2333.5242899999998</v>
      </c>
      <c r="P120" s="54" t="s">
        <v>175</v>
      </c>
    </row>
    <row r="121" spans="1:16" s="42" customFormat="1" ht="18.95" customHeight="1">
      <c r="A121" s="43" t="s">
        <v>176</v>
      </c>
      <c r="B121" s="43"/>
      <c r="C121" s="65"/>
      <c r="D121" s="66"/>
      <c r="E121" s="41">
        <f t="shared" si="13"/>
        <v>234846.61887999997</v>
      </c>
      <c r="F121" s="41">
        <f t="shared" ref="F121:K121" si="16">SUM(F122:F133)</f>
        <v>2247.9733600000004</v>
      </c>
      <c r="G121" s="41">
        <f t="shared" si="16"/>
        <v>2954.0266000000006</v>
      </c>
      <c r="H121" s="41">
        <f t="shared" si="16"/>
        <v>3478.9585299999999</v>
      </c>
      <c r="I121" s="41">
        <f t="shared" si="16"/>
        <v>40.496200000000002</v>
      </c>
      <c r="J121" s="41">
        <f t="shared" si="16"/>
        <v>1732.0151400000002</v>
      </c>
      <c r="K121" s="41">
        <f t="shared" si="16"/>
        <v>224393.14904999998</v>
      </c>
      <c r="L121" s="41">
        <f t="shared" si="14"/>
        <v>205070.05231</v>
      </c>
      <c r="M121" s="41">
        <f>SUM(M122:M133)</f>
        <v>16920.80327</v>
      </c>
      <c r="N121" s="41">
        <f>SUM(N122:N133)</f>
        <v>161134.99132</v>
      </c>
      <c r="O121" s="41">
        <f>SUM(O122:O133)</f>
        <v>27014.257720000001</v>
      </c>
      <c r="P121" s="47" t="s">
        <v>177</v>
      </c>
    </row>
    <row r="122" spans="1:16" s="42" customFormat="1" ht="18.95" customHeight="1">
      <c r="A122" s="43"/>
      <c r="B122" s="49" t="s">
        <v>178</v>
      </c>
      <c r="C122" s="65"/>
      <c r="D122" s="66"/>
      <c r="E122" s="51">
        <f t="shared" si="13"/>
        <v>17552.119790000001</v>
      </c>
      <c r="F122" s="60">
        <v>358.43525</v>
      </c>
      <c r="G122" s="60">
        <v>256.29700000000003</v>
      </c>
      <c r="H122" s="60">
        <v>204.85426000000001</v>
      </c>
      <c r="I122" s="60">
        <v>0</v>
      </c>
      <c r="J122" s="60">
        <v>52.05</v>
      </c>
      <c r="K122" s="60">
        <v>16680.48328</v>
      </c>
      <c r="L122" s="53">
        <f t="shared" si="14"/>
        <v>14714.05034</v>
      </c>
      <c r="M122" s="60">
        <v>1001.19</v>
      </c>
      <c r="N122" s="60">
        <v>11837.21034</v>
      </c>
      <c r="O122" s="60">
        <v>1875.65</v>
      </c>
      <c r="P122" s="54" t="s">
        <v>179</v>
      </c>
    </row>
    <row r="123" spans="1:16" s="42" customFormat="1" ht="18.95" customHeight="1">
      <c r="A123" s="43"/>
      <c r="B123" s="49" t="s">
        <v>180</v>
      </c>
      <c r="C123" s="65"/>
      <c r="D123" s="66"/>
      <c r="E123" s="51">
        <f t="shared" si="13"/>
        <v>17575.657179999998</v>
      </c>
      <c r="F123" s="60">
        <v>117.38930999999999</v>
      </c>
      <c r="G123" s="60">
        <v>345.64420000000001</v>
      </c>
      <c r="H123" s="60">
        <v>403.58062999999999</v>
      </c>
      <c r="I123" s="60">
        <v>5.7</v>
      </c>
      <c r="J123" s="60">
        <v>33.323999999999998</v>
      </c>
      <c r="K123" s="60">
        <v>16670.019039999999</v>
      </c>
      <c r="L123" s="53">
        <f t="shared" si="14"/>
        <v>18459.733230000002</v>
      </c>
      <c r="M123" s="60">
        <v>911.07745</v>
      </c>
      <c r="N123" s="60">
        <v>12621.58481</v>
      </c>
      <c r="O123" s="60">
        <v>4927.0709699999998</v>
      </c>
      <c r="P123" s="54" t="s">
        <v>181</v>
      </c>
    </row>
    <row r="124" spans="1:16" s="42" customFormat="1" ht="18.95" customHeight="1">
      <c r="A124" s="43"/>
      <c r="B124" s="49" t="s">
        <v>182</v>
      </c>
      <c r="C124" s="65"/>
      <c r="D124" s="66"/>
      <c r="E124" s="51">
        <f t="shared" si="13"/>
        <v>26042.674009999999</v>
      </c>
      <c r="F124" s="60">
        <v>228.59414000000001</v>
      </c>
      <c r="G124" s="60">
        <v>484.14400000000001</v>
      </c>
      <c r="H124" s="60">
        <v>461.82087000000001</v>
      </c>
      <c r="I124" s="60">
        <v>0</v>
      </c>
      <c r="J124" s="60">
        <v>338.31</v>
      </c>
      <c r="K124" s="60">
        <v>24529.805</v>
      </c>
      <c r="L124" s="53">
        <f t="shared" si="14"/>
        <v>22219.6018</v>
      </c>
      <c r="M124" s="60">
        <v>1178.17</v>
      </c>
      <c r="N124" s="60">
        <v>17172.231800000001</v>
      </c>
      <c r="O124" s="60">
        <v>3869.2</v>
      </c>
      <c r="P124" s="54" t="s">
        <v>183</v>
      </c>
    </row>
    <row r="125" spans="1:16" s="42" customFormat="1" ht="18.95" customHeight="1">
      <c r="A125" s="43"/>
      <c r="B125" s="49" t="s">
        <v>184</v>
      </c>
      <c r="C125" s="65"/>
      <c r="D125" s="66"/>
      <c r="E125" s="51">
        <f t="shared" si="13"/>
        <v>28175.528129999999</v>
      </c>
      <c r="F125" s="60">
        <v>100.55731</v>
      </c>
      <c r="G125" s="60">
        <v>182.78620000000001</v>
      </c>
      <c r="H125" s="60">
        <v>134.69485</v>
      </c>
      <c r="I125" s="60">
        <v>0.5</v>
      </c>
      <c r="J125" s="60">
        <v>115.71514000000001</v>
      </c>
      <c r="K125" s="60">
        <v>27641.27463</v>
      </c>
      <c r="L125" s="53">
        <f t="shared" si="14"/>
        <v>15115.714429999998</v>
      </c>
      <c r="M125" s="60">
        <v>829.93313999999998</v>
      </c>
      <c r="N125" s="60">
        <v>13785.681289999999</v>
      </c>
      <c r="O125" s="60">
        <v>500.1</v>
      </c>
      <c r="P125" s="54" t="s">
        <v>185</v>
      </c>
    </row>
    <row r="126" spans="1:16" s="42" customFormat="1" ht="18.95" customHeight="1">
      <c r="A126" s="43"/>
      <c r="B126" s="49" t="s">
        <v>186</v>
      </c>
      <c r="C126" s="65"/>
      <c r="D126" s="66"/>
      <c r="E126" s="51">
        <f t="shared" si="13"/>
        <v>18204.84463</v>
      </c>
      <c r="F126" s="60">
        <v>141.81965</v>
      </c>
      <c r="G126" s="60">
        <v>205.34479999999999</v>
      </c>
      <c r="H126" s="60">
        <v>386.94018</v>
      </c>
      <c r="I126" s="60">
        <v>0</v>
      </c>
      <c r="J126" s="60">
        <v>240.95</v>
      </c>
      <c r="K126" s="60">
        <v>17229.79</v>
      </c>
      <c r="L126" s="53">
        <f t="shared" si="14"/>
        <v>17656.954089999999</v>
      </c>
      <c r="M126" s="60">
        <v>1094.6420000000001</v>
      </c>
      <c r="N126" s="60">
        <v>14074.80709</v>
      </c>
      <c r="O126" s="60">
        <v>2487.5050000000001</v>
      </c>
      <c r="P126" s="54" t="s">
        <v>187</v>
      </c>
    </row>
    <row r="127" spans="1:16" s="42" customFormat="1" ht="18.95" customHeight="1">
      <c r="A127" s="43"/>
      <c r="B127" s="49" t="s">
        <v>188</v>
      </c>
      <c r="C127" s="65"/>
      <c r="D127" s="66"/>
      <c r="E127" s="51">
        <f t="shared" si="13"/>
        <v>16002.442359999999</v>
      </c>
      <c r="F127" s="60">
        <v>333.96899999999999</v>
      </c>
      <c r="G127" s="60">
        <v>368.78040000000004</v>
      </c>
      <c r="H127" s="60">
        <v>409.77076</v>
      </c>
      <c r="I127" s="60">
        <v>29.996200000000002</v>
      </c>
      <c r="J127" s="60">
        <v>59.6</v>
      </c>
      <c r="K127" s="60">
        <v>14800.325999999999</v>
      </c>
      <c r="L127" s="53">
        <f t="shared" si="14"/>
        <v>23953.08742</v>
      </c>
      <c r="M127" s="60">
        <v>6976.1286</v>
      </c>
      <c r="N127" s="60">
        <v>15447.70507</v>
      </c>
      <c r="O127" s="60">
        <v>1529.2537500000001</v>
      </c>
      <c r="P127" s="54" t="s">
        <v>189</v>
      </c>
    </row>
    <row r="128" spans="1:16" s="42" customFormat="1" ht="18.95" customHeight="1">
      <c r="A128" s="43"/>
      <c r="B128" s="49" t="s">
        <v>190</v>
      </c>
      <c r="C128" s="65"/>
      <c r="D128" s="66"/>
      <c r="E128" s="51">
        <f t="shared" si="13"/>
        <v>17808.250169999999</v>
      </c>
      <c r="F128" s="60">
        <v>267.94847999999996</v>
      </c>
      <c r="G128" s="60">
        <v>205.34399999999999</v>
      </c>
      <c r="H128" s="60">
        <v>331.70168999999999</v>
      </c>
      <c r="I128" s="60">
        <v>0</v>
      </c>
      <c r="J128" s="60">
        <v>117.15</v>
      </c>
      <c r="K128" s="60">
        <v>16886.106</v>
      </c>
      <c r="L128" s="53">
        <f t="shared" si="14"/>
        <v>17353.157469999998</v>
      </c>
      <c r="M128" s="60">
        <v>835.54</v>
      </c>
      <c r="N128" s="60">
        <v>14721.787470000001</v>
      </c>
      <c r="O128" s="60">
        <v>1795.83</v>
      </c>
      <c r="P128" s="54" t="s">
        <v>191</v>
      </c>
    </row>
    <row r="129" spans="1:16" s="42" customFormat="1" ht="18.95" customHeight="1">
      <c r="A129" s="43"/>
      <c r="B129" s="49" t="s">
        <v>192</v>
      </c>
      <c r="C129" s="65"/>
      <c r="D129" s="66"/>
      <c r="E129" s="51">
        <f t="shared" si="13"/>
        <v>28678.3269</v>
      </c>
      <c r="F129" s="60">
        <v>179.61535999999998</v>
      </c>
      <c r="G129" s="60">
        <v>451.60659999999996</v>
      </c>
      <c r="H129" s="60">
        <v>331.57794000000001</v>
      </c>
      <c r="I129" s="60">
        <v>0</v>
      </c>
      <c r="J129" s="60">
        <v>9.2609999999999992</v>
      </c>
      <c r="K129" s="60">
        <v>27706.266</v>
      </c>
      <c r="L129" s="53">
        <f t="shared" si="14"/>
        <v>18953.771499999999</v>
      </c>
      <c r="M129" s="60">
        <v>1208.6130000000001</v>
      </c>
      <c r="N129" s="60">
        <v>13876.5735</v>
      </c>
      <c r="O129" s="60">
        <v>3868.585</v>
      </c>
      <c r="P129" s="54" t="s">
        <v>193</v>
      </c>
    </row>
    <row r="130" spans="1:16" s="42" customFormat="1" ht="18.95" customHeight="1">
      <c r="A130" s="43"/>
      <c r="B130" s="49" t="s">
        <v>194</v>
      </c>
      <c r="C130" s="65"/>
      <c r="D130" s="66"/>
      <c r="E130" s="51">
        <f t="shared" si="13"/>
        <v>9811.3599999999988</v>
      </c>
      <c r="F130" s="60">
        <v>79.875079999999997</v>
      </c>
      <c r="G130" s="60">
        <v>49.941800000000001</v>
      </c>
      <c r="H130" s="60">
        <v>172.00312</v>
      </c>
      <c r="I130" s="60">
        <v>0</v>
      </c>
      <c r="J130" s="60">
        <v>60.945</v>
      </c>
      <c r="K130" s="60">
        <v>9448.5949999999993</v>
      </c>
      <c r="L130" s="53">
        <f t="shared" si="14"/>
        <v>10378.4607</v>
      </c>
      <c r="M130" s="60">
        <v>461.62</v>
      </c>
      <c r="N130" s="60">
        <v>8018.6907000000001</v>
      </c>
      <c r="O130" s="60">
        <v>1898.15</v>
      </c>
      <c r="P130" s="54" t="s">
        <v>195</v>
      </c>
    </row>
    <row r="131" spans="1:16" s="42" customFormat="1" ht="18.95" customHeight="1">
      <c r="A131" s="43"/>
      <c r="B131" s="49" t="s">
        <v>196</v>
      </c>
      <c r="C131" s="65"/>
      <c r="D131" s="66"/>
      <c r="E131" s="51">
        <f t="shared" si="13"/>
        <v>18964.076229999999</v>
      </c>
      <c r="F131" s="60">
        <v>163.65451999999999</v>
      </c>
      <c r="G131" s="60">
        <v>88.94</v>
      </c>
      <c r="H131" s="60">
        <v>185.94871000000001</v>
      </c>
      <c r="I131" s="60">
        <v>0</v>
      </c>
      <c r="J131" s="60">
        <v>334.63</v>
      </c>
      <c r="K131" s="60">
        <v>18190.902999999998</v>
      </c>
      <c r="L131" s="53">
        <f t="shared" si="14"/>
        <v>20223.091110000001</v>
      </c>
      <c r="M131" s="60">
        <v>1378.56288</v>
      </c>
      <c r="N131" s="60">
        <v>16333.648230000001</v>
      </c>
      <c r="O131" s="60">
        <v>2510.88</v>
      </c>
      <c r="P131" s="54" t="s">
        <v>197</v>
      </c>
    </row>
    <row r="132" spans="1:16" s="42" customFormat="1" ht="18.95" customHeight="1">
      <c r="A132" s="43"/>
      <c r="B132" s="49" t="s">
        <v>198</v>
      </c>
      <c r="C132" s="65"/>
      <c r="D132" s="66"/>
      <c r="E132" s="51">
        <f t="shared" si="13"/>
        <v>26450.709009999999</v>
      </c>
      <c r="F132" s="60">
        <v>215.93317999999999</v>
      </c>
      <c r="G132" s="60">
        <v>225.16759999999999</v>
      </c>
      <c r="H132" s="60">
        <v>238.39073999999999</v>
      </c>
      <c r="I132" s="60">
        <v>0</v>
      </c>
      <c r="J132" s="60">
        <v>323.93</v>
      </c>
      <c r="K132" s="60">
        <v>25447.287489999999</v>
      </c>
      <c r="L132" s="53">
        <f t="shared" si="14"/>
        <v>15738.53089</v>
      </c>
      <c r="M132" s="60">
        <v>661.39119999999991</v>
      </c>
      <c r="N132" s="60">
        <v>13942.26269</v>
      </c>
      <c r="O132" s="60">
        <v>1134.877</v>
      </c>
      <c r="P132" s="54" t="s">
        <v>199</v>
      </c>
    </row>
    <row r="133" spans="1:16" s="55" customFormat="1" ht="18.95" customHeight="1">
      <c r="A133" s="58"/>
      <c r="B133" s="49" t="s">
        <v>200</v>
      </c>
      <c r="C133" s="58"/>
      <c r="D133" s="64"/>
      <c r="E133" s="51">
        <f t="shared" si="13"/>
        <v>9580.6304699999982</v>
      </c>
      <c r="F133" s="60">
        <v>60.182079999999999</v>
      </c>
      <c r="G133" s="60">
        <v>90.03</v>
      </c>
      <c r="H133" s="60">
        <v>217.67478</v>
      </c>
      <c r="I133" s="60">
        <v>4.3</v>
      </c>
      <c r="J133" s="60">
        <v>46.15</v>
      </c>
      <c r="K133" s="60">
        <v>9162.2936099999988</v>
      </c>
      <c r="L133" s="53">
        <f t="shared" si="14"/>
        <v>10303.89933</v>
      </c>
      <c r="M133" s="60">
        <v>383.935</v>
      </c>
      <c r="N133" s="60">
        <v>9302.8083299999998</v>
      </c>
      <c r="O133" s="60">
        <v>617.15599999999995</v>
      </c>
      <c r="P133" s="54" t="s">
        <v>201</v>
      </c>
    </row>
    <row r="134" spans="1:16" s="2" customFormat="1">
      <c r="A134" s="1" t="s">
        <v>0</v>
      </c>
      <c r="C134" s="3">
        <v>16.3</v>
      </c>
      <c r="D134" s="1" t="s">
        <v>72</v>
      </c>
      <c r="E134" s="1"/>
      <c r="P134" s="4"/>
    </row>
    <row r="135" spans="1:16" s="6" customFormat="1" ht="18.95" customHeight="1">
      <c r="A135" s="5" t="s">
        <v>2</v>
      </c>
      <c r="C135" s="7">
        <v>16.3</v>
      </c>
      <c r="D135" s="5" t="s">
        <v>3</v>
      </c>
      <c r="E135" s="5"/>
      <c r="P135" s="8"/>
    </row>
    <row r="136" spans="1:16" s="6" customFormat="1" ht="18.95" customHeight="1">
      <c r="A136" s="5"/>
      <c r="C136" s="7"/>
      <c r="D136" s="5" t="s">
        <v>73</v>
      </c>
      <c r="E136" s="5"/>
      <c r="P136" s="8"/>
    </row>
    <row r="137" spans="1:16" ht="16.5" customHeight="1">
      <c r="P137" s="10" t="s">
        <v>5</v>
      </c>
    </row>
    <row r="138" spans="1:16" s="17" customFormat="1" ht="17.100000000000001" customHeight="1">
      <c r="A138" s="11" t="s">
        <v>6</v>
      </c>
      <c r="B138" s="11"/>
      <c r="C138" s="11"/>
      <c r="D138" s="12"/>
      <c r="E138" s="13" t="s">
        <v>7</v>
      </c>
      <c r="F138" s="11"/>
      <c r="G138" s="11"/>
      <c r="H138" s="11"/>
      <c r="I138" s="11"/>
      <c r="J138" s="11"/>
      <c r="K138" s="11"/>
      <c r="L138" s="14" t="s">
        <v>8</v>
      </c>
      <c r="M138" s="15"/>
      <c r="N138" s="15"/>
      <c r="O138" s="15"/>
      <c r="P138" s="16"/>
    </row>
    <row r="139" spans="1:16" s="17" customFormat="1" ht="15" customHeight="1">
      <c r="A139" s="18"/>
      <c r="B139" s="18"/>
      <c r="C139" s="18"/>
      <c r="D139" s="19"/>
      <c r="E139" s="20" t="s">
        <v>9</v>
      </c>
      <c r="F139" s="21"/>
      <c r="G139" s="21"/>
      <c r="H139" s="21"/>
      <c r="I139" s="21"/>
      <c r="J139" s="21"/>
      <c r="K139" s="21"/>
      <c r="L139" s="22" t="s">
        <v>10</v>
      </c>
      <c r="M139" s="23"/>
      <c r="N139" s="23"/>
      <c r="O139" s="23"/>
      <c r="P139" s="24" t="s">
        <v>11</v>
      </c>
    </row>
    <row r="140" spans="1:16" s="17" customFormat="1" ht="17.100000000000001" customHeight="1">
      <c r="A140" s="18"/>
      <c r="B140" s="18"/>
      <c r="C140" s="18"/>
      <c r="D140" s="19"/>
      <c r="E140" s="25"/>
      <c r="F140" s="26"/>
      <c r="G140" s="26"/>
      <c r="H140" s="26"/>
      <c r="I140" s="26"/>
      <c r="J140" s="26"/>
      <c r="K140" s="27"/>
      <c r="L140" s="28"/>
      <c r="M140" s="24" t="s">
        <v>8</v>
      </c>
      <c r="N140" s="24"/>
      <c r="O140" s="29" t="s">
        <v>8</v>
      </c>
      <c r="P140" s="24" t="s">
        <v>12</v>
      </c>
    </row>
    <row r="141" spans="1:16" s="17" customFormat="1" ht="17.100000000000001" customHeight="1">
      <c r="A141" s="18"/>
      <c r="B141" s="18"/>
      <c r="C141" s="18"/>
      <c r="D141" s="19"/>
      <c r="E141" s="25" t="s">
        <v>13</v>
      </c>
      <c r="F141" s="26" t="s">
        <v>14</v>
      </c>
      <c r="G141" s="26" t="s">
        <v>15</v>
      </c>
      <c r="H141" s="26" t="s">
        <v>16</v>
      </c>
      <c r="I141" s="26" t="s">
        <v>17</v>
      </c>
      <c r="J141" s="26" t="s">
        <v>18</v>
      </c>
      <c r="K141" s="26" t="s">
        <v>19</v>
      </c>
      <c r="L141" s="26" t="s">
        <v>13</v>
      </c>
      <c r="M141" s="24" t="s">
        <v>20</v>
      </c>
      <c r="N141" s="24" t="s">
        <v>21</v>
      </c>
      <c r="O141" s="26" t="s">
        <v>22</v>
      </c>
      <c r="P141" s="24" t="s">
        <v>23</v>
      </c>
    </row>
    <row r="142" spans="1:16" s="17" customFormat="1" ht="17.100000000000001" customHeight="1">
      <c r="A142" s="18"/>
      <c r="B142" s="18"/>
      <c r="C142" s="18"/>
      <c r="D142" s="19"/>
      <c r="E142" s="25" t="s">
        <v>24</v>
      </c>
      <c r="F142" s="26" t="s">
        <v>25</v>
      </c>
      <c r="G142" s="26" t="s">
        <v>26</v>
      </c>
      <c r="H142" s="26" t="s">
        <v>27</v>
      </c>
      <c r="I142" s="26" t="s">
        <v>28</v>
      </c>
      <c r="J142" s="26" t="s">
        <v>29</v>
      </c>
      <c r="K142" s="26" t="s">
        <v>30</v>
      </c>
      <c r="L142" s="26" t="s">
        <v>24</v>
      </c>
      <c r="M142" s="24" t="s">
        <v>31</v>
      </c>
      <c r="N142" s="24" t="s">
        <v>32</v>
      </c>
      <c r="O142" s="26" t="s">
        <v>33</v>
      </c>
      <c r="P142" s="24"/>
    </row>
    <row r="143" spans="1:16" s="17" customFormat="1" ht="15" customHeight="1">
      <c r="A143" s="21"/>
      <c r="B143" s="21"/>
      <c r="C143" s="21"/>
      <c r="D143" s="30"/>
      <c r="E143" s="31"/>
      <c r="F143" s="32" t="s">
        <v>34</v>
      </c>
      <c r="G143" s="32" t="s">
        <v>35</v>
      </c>
      <c r="H143" s="32"/>
      <c r="I143" s="32" t="s">
        <v>36</v>
      </c>
      <c r="J143" s="32"/>
      <c r="K143" s="32"/>
      <c r="L143" s="32"/>
      <c r="M143" s="33" t="s">
        <v>37</v>
      </c>
      <c r="N143" s="33" t="s">
        <v>10</v>
      </c>
      <c r="O143" s="32" t="s">
        <v>38</v>
      </c>
      <c r="P143" s="33"/>
    </row>
    <row r="144" spans="1:16" s="42" customFormat="1" ht="20.100000000000001" customHeight="1">
      <c r="A144" s="43" t="s">
        <v>202</v>
      </c>
      <c r="B144" s="43"/>
      <c r="C144" s="44"/>
      <c r="D144" s="45"/>
      <c r="E144" s="41">
        <f t="shared" si="13"/>
        <v>70869.311719999998</v>
      </c>
      <c r="F144" s="41">
        <f t="shared" ref="F144:K144" si="17">SUM(F145:F148)</f>
        <v>449.90186000000006</v>
      </c>
      <c r="G144" s="41">
        <f t="shared" si="17"/>
        <v>556.06230000000005</v>
      </c>
      <c r="H144" s="41">
        <f t="shared" si="17"/>
        <v>565.29003999999998</v>
      </c>
      <c r="I144" s="41">
        <f t="shared" si="17"/>
        <v>0.25</v>
      </c>
      <c r="J144" s="41">
        <f t="shared" si="17"/>
        <v>948.74194</v>
      </c>
      <c r="K144" s="41">
        <f t="shared" si="17"/>
        <v>68349.065579999995</v>
      </c>
      <c r="L144" s="41">
        <f t="shared" si="14"/>
        <v>75900.609179999999</v>
      </c>
      <c r="M144" s="41">
        <f>SUM(M145:M148)</f>
        <v>3811.6055700000002</v>
      </c>
      <c r="N144" s="41">
        <f>SUM(N145:N148)</f>
        <v>60479.147219999999</v>
      </c>
      <c r="O144" s="41">
        <f>SUM(O145:O148)</f>
        <v>11609.856390000001</v>
      </c>
      <c r="P144" s="47" t="s">
        <v>203</v>
      </c>
    </row>
    <row r="145" spans="1:16" s="42" customFormat="1" ht="20.100000000000001" customHeight="1">
      <c r="A145" s="48"/>
      <c r="B145" s="49" t="s">
        <v>204</v>
      </c>
      <c r="C145" s="48"/>
      <c r="D145" s="59"/>
      <c r="E145" s="51">
        <f t="shared" si="13"/>
        <v>14232.752830000001</v>
      </c>
      <c r="F145" s="60">
        <v>83.646020000000007</v>
      </c>
      <c r="G145" s="60">
        <v>128.57</v>
      </c>
      <c r="H145" s="60">
        <v>80.152810000000002</v>
      </c>
      <c r="I145" s="60">
        <v>0</v>
      </c>
      <c r="J145" s="60">
        <v>60.4</v>
      </c>
      <c r="K145" s="60">
        <v>13879.984</v>
      </c>
      <c r="L145" s="53">
        <f t="shared" si="14"/>
        <v>17412.249080000001</v>
      </c>
      <c r="M145" s="60">
        <v>1507.63</v>
      </c>
      <c r="N145" s="60">
        <v>12810.33008</v>
      </c>
      <c r="O145" s="60">
        <v>3094.2890000000002</v>
      </c>
      <c r="P145" s="54" t="s">
        <v>205</v>
      </c>
    </row>
    <row r="146" spans="1:16" s="42" customFormat="1" ht="20.100000000000001" customHeight="1">
      <c r="A146" s="43"/>
      <c r="B146" s="49" t="s">
        <v>206</v>
      </c>
      <c r="C146" s="44"/>
      <c r="D146" s="45"/>
      <c r="E146" s="51">
        <f t="shared" si="13"/>
        <v>15475.47226</v>
      </c>
      <c r="F146" s="60">
        <v>87.096490000000003</v>
      </c>
      <c r="G146" s="60">
        <v>141.25129999999999</v>
      </c>
      <c r="H146" s="60">
        <v>181.25072</v>
      </c>
      <c r="I146" s="60">
        <v>0</v>
      </c>
      <c r="J146" s="60">
        <v>289.5</v>
      </c>
      <c r="K146" s="60">
        <v>14776.373750000001</v>
      </c>
      <c r="L146" s="53">
        <f t="shared" si="14"/>
        <v>16651.377519999998</v>
      </c>
      <c r="M146" s="60">
        <v>826.91956999999991</v>
      </c>
      <c r="N146" s="60">
        <v>13722.837949999999</v>
      </c>
      <c r="O146" s="60">
        <v>2101.62</v>
      </c>
      <c r="P146" s="54" t="s">
        <v>207</v>
      </c>
    </row>
    <row r="147" spans="1:16" s="55" customFormat="1" ht="20.100000000000001" customHeight="1">
      <c r="A147" s="43"/>
      <c r="B147" s="49" t="s">
        <v>208</v>
      </c>
      <c r="C147" s="44"/>
      <c r="D147" s="45"/>
      <c r="E147" s="51">
        <f t="shared" si="13"/>
        <v>18373.041720000001</v>
      </c>
      <c r="F147" s="60">
        <v>144.80134000000001</v>
      </c>
      <c r="G147" s="60">
        <v>156.893</v>
      </c>
      <c r="H147" s="60">
        <v>172.67554999999999</v>
      </c>
      <c r="I147" s="60">
        <v>0.25</v>
      </c>
      <c r="J147" s="60">
        <v>255.47900000000001</v>
      </c>
      <c r="K147" s="60">
        <v>17642.94283</v>
      </c>
      <c r="L147" s="53">
        <f t="shared" si="14"/>
        <v>21768.92931</v>
      </c>
      <c r="M147" s="60">
        <v>685.89700000000005</v>
      </c>
      <c r="N147" s="60">
        <v>18484.27792</v>
      </c>
      <c r="O147" s="60">
        <v>2598.7543900000001</v>
      </c>
      <c r="P147" s="54" t="s">
        <v>209</v>
      </c>
    </row>
    <row r="148" spans="1:16" s="55" customFormat="1" ht="20.100000000000001" customHeight="1">
      <c r="A148" s="43"/>
      <c r="B148" s="49" t="s">
        <v>210</v>
      </c>
      <c r="C148" s="44"/>
      <c r="D148" s="45"/>
      <c r="E148" s="51">
        <f t="shared" si="13"/>
        <v>22788.044910000001</v>
      </c>
      <c r="F148" s="60">
        <v>134.35801000000001</v>
      </c>
      <c r="G148" s="60">
        <v>129.34800000000001</v>
      </c>
      <c r="H148" s="60">
        <v>131.21096</v>
      </c>
      <c r="I148" s="60">
        <v>0</v>
      </c>
      <c r="J148" s="60">
        <v>343.36293999999998</v>
      </c>
      <c r="K148" s="60">
        <v>22049.764999999999</v>
      </c>
      <c r="L148" s="53">
        <f t="shared" si="14"/>
        <v>20068.05327</v>
      </c>
      <c r="M148" s="60">
        <v>791.15899999999999</v>
      </c>
      <c r="N148" s="60">
        <v>15461.70127</v>
      </c>
      <c r="O148" s="60">
        <v>3815.1930000000002</v>
      </c>
      <c r="P148" s="54" t="s">
        <v>211</v>
      </c>
    </row>
    <row r="149" spans="1:16" s="42" customFormat="1" ht="18" customHeight="1">
      <c r="A149" s="43" t="s">
        <v>212</v>
      </c>
      <c r="B149" s="43"/>
      <c r="C149" s="44"/>
      <c r="D149" s="45"/>
      <c r="E149" s="41">
        <f t="shared" si="13"/>
        <v>71756.341950000002</v>
      </c>
      <c r="F149" s="41">
        <f t="shared" ref="F149:K149" si="18">SUM(F150:F153)</f>
        <v>380.23770999999999</v>
      </c>
      <c r="G149" s="41">
        <f t="shared" si="18"/>
        <v>331.47290000000004</v>
      </c>
      <c r="H149" s="41">
        <f t="shared" si="18"/>
        <v>908.87786000000006</v>
      </c>
      <c r="I149" s="41">
        <f t="shared" si="18"/>
        <v>825.44720999999993</v>
      </c>
      <c r="J149" s="41">
        <f t="shared" si="18"/>
        <v>1163.27403</v>
      </c>
      <c r="K149" s="41">
        <f t="shared" si="18"/>
        <v>68147.03224</v>
      </c>
      <c r="L149" s="41">
        <f t="shared" si="14"/>
        <v>81020.756499999989</v>
      </c>
      <c r="M149" s="41">
        <f>SUM(M150:M153)</f>
        <v>2728.7982200000001</v>
      </c>
      <c r="N149" s="41">
        <f>SUM(N150:N153)</f>
        <v>69361.357279999997</v>
      </c>
      <c r="O149" s="41">
        <f>SUM(O150:O153)</f>
        <v>8930.6010000000006</v>
      </c>
      <c r="P149" s="47" t="s">
        <v>213</v>
      </c>
    </row>
    <row r="150" spans="1:16" s="55" customFormat="1" ht="18" customHeight="1">
      <c r="A150" s="49"/>
      <c r="B150" s="49" t="s">
        <v>214</v>
      </c>
      <c r="C150" s="48"/>
      <c r="D150" s="59"/>
      <c r="E150" s="51">
        <f t="shared" si="13"/>
        <v>12562.659149999999</v>
      </c>
      <c r="F150" s="51">
        <v>94.371220000000008</v>
      </c>
      <c r="G150" s="51">
        <v>40.675800000000002</v>
      </c>
      <c r="H150" s="51">
        <v>165.91705999999999</v>
      </c>
      <c r="I150" s="51">
        <v>11.619069999999999</v>
      </c>
      <c r="J150" s="51">
        <v>99.32</v>
      </c>
      <c r="K150" s="51">
        <v>12150.755999999999</v>
      </c>
      <c r="L150" s="51">
        <f t="shared" si="14"/>
        <v>14675.88155</v>
      </c>
      <c r="M150" s="51">
        <v>456.02199999999999</v>
      </c>
      <c r="N150" s="51">
        <v>12881.55955</v>
      </c>
      <c r="O150" s="51">
        <v>1338.3</v>
      </c>
      <c r="P150" s="54" t="s">
        <v>215</v>
      </c>
    </row>
    <row r="151" spans="1:16" s="55" customFormat="1" ht="18" customHeight="1">
      <c r="A151" s="49"/>
      <c r="B151" s="49" t="s">
        <v>216</v>
      </c>
      <c r="C151" s="48"/>
      <c r="D151" s="59"/>
      <c r="E151" s="51">
        <f t="shared" si="13"/>
        <v>22206.262599999998</v>
      </c>
      <c r="F151" s="51">
        <v>100.47897</v>
      </c>
      <c r="G151" s="51">
        <v>152.51400000000001</v>
      </c>
      <c r="H151" s="51">
        <v>162.79205999999999</v>
      </c>
      <c r="I151" s="51">
        <v>777.44399999999996</v>
      </c>
      <c r="J151" s="51">
        <v>375.69333</v>
      </c>
      <c r="K151" s="51">
        <v>20637.340239999998</v>
      </c>
      <c r="L151" s="51">
        <f t="shared" si="14"/>
        <v>31362.684710000001</v>
      </c>
      <c r="M151" s="51">
        <v>547.38</v>
      </c>
      <c r="N151" s="51">
        <v>27721.573710000001</v>
      </c>
      <c r="O151" s="51">
        <v>3093.7310000000002</v>
      </c>
      <c r="P151" s="54" t="s">
        <v>217</v>
      </c>
    </row>
    <row r="152" spans="1:16" s="55" customFormat="1" ht="18" customHeight="1">
      <c r="A152" s="49"/>
      <c r="B152" s="49" t="s">
        <v>218</v>
      </c>
      <c r="C152" s="48"/>
      <c r="D152" s="59"/>
      <c r="E152" s="51">
        <f t="shared" si="13"/>
        <v>15391.15676</v>
      </c>
      <c r="F152" s="51">
        <v>70.092640000000003</v>
      </c>
      <c r="G152" s="51">
        <v>62.254599999999996</v>
      </c>
      <c r="H152" s="51">
        <v>241.61568</v>
      </c>
      <c r="I152" s="51">
        <v>36.384140000000002</v>
      </c>
      <c r="J152" s="51">
        <v>252.70070000000001</v>
      </c>
      <c r="K152" s="51">
        <v>14728.109</v>
      </c>
      <c r="L152" s="51">
        <f t="shared" si="14"/>
        <v>15302.65129</v>
      </c>
      <c r="M152" s="51">
        <v>610.09900000000005</v>
      </c>
      <c r="N152" s="51">
        <v>12513.88229</v>
      </c>
      <c r="O152" s="51">
        <v>2178.67</v>
      </c>
      <c r="P152" s="54" t="s">
        <v>219</v>
      </c>
    </row>
    <row r="153" spans="1:16" s="55" customFormat="1" ht="18" customHeight="1">
      <c r="A153" s="49"/>
      <c r="B153" s="49" t="s">
        <v>220</v>
      </c>
      <c r="C153" s="48"/>
      <c r="D153" s="59"/>
      <c r="E153" s="51">
        <f t="shared" si="13"/>
        <v>21596.263440000002</v>
      </c>
      <c r="F153" s="51">
        <v>115.29488000000001</v>
      </c>
      <c r="G153" s="51">
        <v>76.028499999999994</v>
      </c>
      <c r="H153" s="51">
        <v>338.55306000000002</v>
      </c>
      <c r="I153" s="51">
        <v>0</v>
      </c>
      <c r="J153" s="51">
        <v>435.56</v>
      </c>
      <c r="K153" s="51">
        <v>20630.827000000001</v>
      </c>
      <c r="L153" s="51">
        <f t="shared" si="14"/>
        <v>19679.538950000002</v>
      </c>
      <c r="M153" s="51">
        <v>1115.2972199999999</v>
      </c>
      <c r="N153" s="51">
        <v>16244.34173</v>
      </c>
      <c r="O153" s="51">
        <v>2319.9</v>
      </c>
      <c r="P153" s="54" t="s">
        <v>221</v>
      </c>
    </row>
    <row r="154" spans="1:16" s="42" customFormat="1" ht="18" customHeight="1">
      <c r="A154" s="43" t="s">
        <v>222</v>
      </c>
      <c r="B154" s="43"/>
      <c r="C154" s="44"/>
      <c r="D154" s="45"/>
      <c r="E154" s="41">
        <f t="shared" si="13"/>
        <v>167180.4583</v>
      </c>
      <c r="F154" s="41">
        <f t="shared" ref="F154:K154" si="19">SUM(F155:F176)</f>
        <v>966.53986999999995</v>
      </c>
      <c r="G154" s="41">
        <f t="shared" si="19"/>
        <v>496.09974000000005</v>
      </c>
      <c r="H154" s="41">
        <f t="shared" si="19"/>
        <v>1964.62968</v>
      </c>
      <c r="I154" s="41">
        <f t="shared" si="19"/>
        <v>138.81062</v>
      </c>
      <c r="J154" s="41">
        <f t="shared" si="19"/>
        <v>2543.8047999999999</v>
      </c>
      <c r="K154" s="41">
        <f t="shared" si="19"/>
        <v>161070.57358999999</v>
      </c>
      <c r="L154" s="41">
        <f t="shared" si="14"/>
        <v>276914.35850999999</v>
      </c>
      <c r="M154" s="41">
        <f>SUM(M155:M176)</f>
        <v>14790.189829999999</v>
      </c>
      <c r="N154" s="41">
        <f>SUM(N155:N176)</f>
        <v>238022.64627000003</v>
      </c>
      <c r="O154" s="41">
        <f>SUM(O155:O176)</f>
        <v>24101.522409999998</v>
      </c>
      <c r="P154" s="47" t="s">
        <v>223</v>
      </c>
    </row>
    <row r="155" spans="1:16" s="42" customFormat="1" ht="18" customHeight="1">
      <c r="A155" s="43"/>
      <c r="B155" s="49" t="s">
        <v>224</v>
      </c>
      <c r="C155" s="44"/>
      <c r="D155" s="45"/>
      <c r="E155" s="51">
        <f t="shared" si="13"/>
        <v>18059.153319999998</v>
      </c>
      <c r="F155" s="60">
        <v>81.265820000000005</v>
      </c>
      <c r="G155" s="60">
        <v>36.305</v>
      </c>
      <c r="H155" s="60">
        <v>170.41607000000002</v>
      </c>
      <c r="I155" s="60">
        <v>0</v>
      </c>
      <c r="J155" s="60">
        <v>177.91064</v>
      </c>
      <c r="K155" s="60">
        <v>17593.255789999999</v>
      </c>
      <c r="L155" s="53">
        <f t="shared" si="14"/>
        <v>15885.92101</v>
      </c>
      <c r="M155" s="60">
        <v>628.11500000000001</v>
      </c>
      <c r="N155" s="60">
        <v>14647.38601</v>
      </c>
      <c r="O155" s="60">
        <v>610.41999999999996</v>
      </c>
      <c r="P155" s="54" t="s">
        <v>225</v>
      </c>
    </row>
    <row r="156" spans="1:16" s="42" customFormat="1" ht="18" customHeight="1">
      <c r="A156" s="43"/>
      <c r="B156" s="49" t="s">
        <v>226</v>
      </c>
      <c r="C156" s="44"/>
      <c r="D156" s="45"/>
      <c r="E156" s="51">
        <f t="shared" si="13"/>
        <v>10055.371710000001</v>
      </c>
      <c r="F156" s="60">
        <v>110.75472000000001</v>
      </c>
      <c r="G156" s="60">
        <v>47.631999999999998</v>
      </c>
      <c r="H156" s="60">
        <v>195.18298999999999</v>
      </c>
      <c r="I156" s="60">
        <v>0.1</v>
      </c>
      <c r="J156" s="60">
        <v>164.11</v>
      </c>
      <c r="K156" s="60">
        <v>9537.5920000000006</v>
      </c>
      <c r="L156" s="53">
        <f t="shared" si="14"/>
        <v>13148.713449999999</v>
      </c>
      <c r="M156" s="60">
        <v>572.9</v>
      </c>
      <c r="N156" s="60">
        <v>12025.943449999999</v>
      </c>
      <c r="O156" s="60">
        <v>549.87</v>
      </c>
      <c r="P156" s="54" t="s">
        <v>227</v>
      </c>
    </row>
    <row r="157" spans="1:16" s="42" customFormat="1" ht="18" customHeight="1">
      <c r="A157" s="43"/>
      <c r="B157" s="49" t="s">
        <v>228</v>
      </c>
      <c r="C157" s="44"/>
      <c r="D157" s="45"/>
      <c r="E157" s="51">
        <f t="shared" si="13"/>
        <v>14624.28991</v>
      </c>
      <c r="F157" s="61">
        <v>77.102720000000005</v>
      </c>
      <c r="G157" s="61">
        <v>33.082000000000001</v>
      </c>
      <c r="H157" s="61">
        <v>13.30203</v>
      </c>
      <c r="I157" s="61">
        <v>2</v>
      </c>
      <c r="J157" s="61">
        <v>146.56916000000001</v>
      </c>
      <c r="K157" s="61">
        <v>14352.234</v>
      </c>
      <c r="L157" s="63">
        <f t="shared" si="14"/>
        <v>16377.544769999999</v>
      </c>
      <c r="M157" s="60">
        <v>454.82799999999997</v>
      </c>
      <c r="N157" s="60">
        <v>14644.91677</v>
      </c>
      <c r="O157" s="60">
        <v>1277.8</v>
      </c>
      <c r="P157" s="54" t="s">
        <v>229</v>
      </c>
    </row>
    <row r="158" spans="1:16" s="42" customFormat="1" ht="18" customHeight="1">
      <c r="A158" s="43"/>
      <c r="B158" s="49" t="s">
        <v>230</v>
      </c>
      <c r="C158" s="44"/>
      <c r="D158" s="45"/>
      <c r="E158" s="51">
        <f t="shared" si="13"/>
        <v>19858.09578</v>
      </c>
      <c r="F158" s="60">
        <v>85.245919999999998</v>
      </c>
      <c r="G158" s="60">
        <v>44.314989999999995</v>
      </c>
      <c r="H158" s="60">
        <v>224.59087</v>
      </c>
      <c r="I158" s="60">
        <v>0</v>
      </c>
      <c r="J158" s="60">
        <v>396.78199999999998</v>
      </c>
      <c r="K158" s="60">
        <v>19107.162</v>
      </c>
      <c r="L158" s="53">
        <f t="shared" si="14"/>
        <v>24357.939460000001</v>
      </c>
      <c r="M158" s="60">
        <v>2363.5619999999999</v>
      </c>
      <c r="N158" s="60">
        <v>20667.14846</v>
      </c>
      <c r="O158" s="60">
        <v>1327.229</v>
      </c>
      <c r="P158" s="54" t="s">
        <v>231</v>
      </c>
    </row>
    <row r="159" spans="1:16" s="42" customFormat="1" ht="18" customHeight="1">
      <c r="A159" s="43"/>
      <c r="B159" s="49" t="s">
        <v>232</v>
      </c>
      <c r="C159" s="44"/>
      <c r="D159" s="45"/>
      <c r="E159" s="51">
        <f t="shared" si="13"/>
        <v>17600.712940000001</v>
      </c>
      <c r="F159" s="60">
        <v>100.50286</v>
      </c>
      <c r="G159" s="60">
        <v>109.9016</v>
      </c>
      <c r="H159" s="60">
        <v>103.17547999999999</v>
      </c>
      <c r="I159" s="60">
        <v>0</v>
      </c>
      <c r="J159" s="60">
        <v>274.88</v>
      </c>
      <c r="K159" s="60">
        <v>17012.253000000001</v>
      </c>
      <c r="L159" s="53">
        <f t="shared" si="14"/>
        <v>18370.634679999999</v>
      </c>
      <c r="M159" s="60">
        <v>1029.0645999999999</v>
      </c>
      <c r="N159" s="60">
        <v>14095.03008</v>
      </c>
      <c r="O159" s="60">
        <v>3246.54</v>
      </c>
      <c r="P159" s="54" t="s">
        <v>233</v>
      </c>
    </row>
    <row r="160" spans="1:16" s="2" customFormat="1">
      <c r="A160" s="1" t="s">
        <v>0</v>
      </c>
      <c r="C160" s="3">
        <v>16.3</v>
      </c>
      <c r="D160" s="1" t="s">
        <v>72</v>
      </c>
      <c r="E160" s="1"/>
      <c r="P160" s="4"/>
    </row>
    <row r="161" spans="1:16" s="6" customFormat="1" ht="18.95" customHeight="1">
      <c r="A161" s="5" t="s">
        <v>2</v>
      </c>
      <c r="C161" s="7">
        <v>16.3</v>
      </c>
      <c r="D161" s="5" t="s">
        <v>3</v>
      </c>
      <c r="E161" s="5"/>
      <c r="P161" s="8"/>
    </row>
    <row r="162" spans="1:16" s="6" customFormat="1" ht="18.95" customHeight="1">
      <c r="A162" s="5"/>
      <c r="C162" s="7"/>
      <c r="D162" s="5" t="s">
        <v>73</v>
      </c>
      <c r="E162" s="5"/>
      <c r="P162" s="8"/>
    </row>
    <row r="163" spans="1:16" ht="16.5" customHeight="1">
      <c r="P163" s="10" t="s">
        <v>5</v>
      </c>
    </row>
    <row r="164" spans="1:16" s="17" customFormat="1" ht="17.100000000000001" customHeight="1">
      <c r="A164" s="11" t="s">
        <v>6</v>
      </c>
      <c r="B164" s="11"/>
      <c r="C164" s="11"/>
      <c r="D164" s="12"/>
      <c r="E164" s="13" t="s">
        <v>7</v>
      </c>
      <c r="F164" s="11"/>
      <c r="G164" s="11"/>
      <c r="H164" s="11"/>
      <c r="I164" s="11"/>
      <c r="J164" s="11"/>
      <c r="K164" s="11"/>
      <c r="L164" s="14" t="s">
        <v>8</v>
      </c>
      <c r="M164" s="15"/>
      <c r="N164" s="15"/>
      <c r="O164" s="15"/>
      <c r="P164" s="16"/>
    </row>
    <row r="165" spans="1:16" s="17" customFormat="1" ht="15" customHeight="1">
      <c r="A165" s="18"/>
      <c r="B165" s="18"/>
      <c r="C165" s="18"/>
      <c r="D165" s="19"/>
      <c r="E165" s="20" t="s">
        <v>9</v>
      </c>
      <c r="F165" s="21"/>
      <c r="G165" s="21"/>
      <c r="H165" s="21"/>
      <c r="I165" s="21"/>
      <c r="J165" s="21"/>
      <c r="K165" s="21"/>
      <c r="L165" s="22" t="s">
        <v>10</v>
      </c>
      <c r="M165" s="23"/>
      <c r="N165" s="23"/>
      <c r="O165" s="23"/>
      <c r="P165" s="24" t="s">
        <v>11</v>
      </c>
    </row>
    <row r="166" spans="1:16" s="17" customFormat="1" ht="17.100000000000001" customHeight="1">
      <c r="A166" s="18"/>
      <c r="B166" s="18"/>
      <c r="C166" s="18"/>
      <c r="D166" s="19"/>
      <c r="E166" s="25"/>
      <c r="F166" s="26"/>
      <c r="G166" s="26"/>
      <c r="H166" s="26"/>
      <c r="I166" s="26"/>
      <c r="J166" s="26"/>
      <c r="K166" s="27"/>
      <c r="L166" s="28"/>
      <c r="M166" s="24" t="s">
        <v>8</v>
      </c>
      <c r="N166" s="24"/>
      <c r="O166" s="29" t="s">
        <v>8</v>
      </c>
      <c r="P166" s="24" t="s">
        <v>12</v>
      </c>
    </row>
    <row r="167" spans="1:16" s="17" customFormat="1" ht="17.100000000000001" customHeight="1">
      <c r="A167" s="18"/>
      <c r="B167" s="18"/>
      <c r="C167" s="18"/>
      <c r="D167" s="19"/>
      <c r="E167" s="25" t="s">
        <v>13</v>
      </c>
      <c r="F167" s="26" t="s">
        <v>14</v>
      </c>
      <c r="G167" s="26" t="s">
        <v>15</v>
      </c>
      <c r="H167" s="26" t="s">
        <v>16</v>
      </c>
      <c r="I167" s="26" t="s">
        <v>17</v>
      </c>
      <c r="J167" s="26" t="s">
        <v>18</v>
      </c>
      <c r="K167" s="26" t="s">
        <v>19</v>
      </c>
      <c r="L167" s="26" t="s">
        <v>13</v>
      </c>
      <c r="M167" s="24" t="s">
        <v>20</v>
      </c>
      <c r="N167" s="24" t="s">
        <v>21</v>
      </c>
      <c r="O167" s="26" t="s">
        <v>22</v>
      </c>
      <c r="P167" s="24" t="s">
        <v>23</v>
      </c>
    </row>
    <row r="168" spans="1:16" s="17" customFormat="1" ht="17.100000000000001" customHeight="1">
      <c r="A168" s="18"/>
      <c r="B168" s="18"/>
      <c r="C168" s="18"/>
      <c r="D168" s="19"/>
      <c r="E168" s="25" t="s">
        <v>24</v>
      </c>
      <c r="F168" s="26" t="s">
        <v>25</v>
      </c>
      <c r="G168" s="26" t="s">
        <v>26</v>
      </c>
      <c r="H168" s="26" t="s">
        <v>27</v>
      </c>
      <c r="I168" s="26" t="s">
        <v>28</v>
      </c>
      <c r="J168" s="26" t="s">
        <v>29</v>
      </c>
      <c r="K168" s="26" t="s">
        <v>30</v>
      </c>
      <c r="L168" s="26" t="s">
        <v>24</v>
      </c>
      <c r="M168" s="24" t="s">
        <v>31</v>
      </c>
      <c r="N168" s="24" t="s">
        <v>32</v>
      </c>
      <c r="O168" s="26" t="s">
        <v>33</v>
      </c>
      <c r="P168" s="24"/>
    </row>
    <row r="169" spans="1:16" s="17" customFormat="1" ht="15" customHeight="1">
      <c r="A169" s="21"/>
      <c r="B169" s="21"/>
      <c r="C169" s="21"/>
      <c r="D169" s="30"/>
      <c r="E169" s="31"/>
      <c r="F169" s="32" t="s">
        <v>34</v>
      </c>
      <c r="G169" s="32" t="s">
        <v>35</v>
      </c>
      <c r="H169" s="32"/>
      <c r="I169" s="32" t="s">
        <v>36</v>
      </c>
      <c r="J169" s="32"/>
      <c r="K169" s="32"/>
      <c r="L169" s="32"/>
      <c r="M169" s="33" t="s">
        <v>37</v>
      </c>
      <c r="N169" s="33" t="s">
        <v>10</v>
      </c>
      <c r="O169" s="32" t="s">
        <v>38</v>
      </c>
      <c r="P169" s="33"/>
    </row>
    <row r="170" spans="1:16" s="42" customFormat="1" ht="18" customHeight="1">
      <c r="A170" s="43"/>
      <c r="B170" s="49" t="s">
        <v>234</v>
      </c>
      <c r="C170" s="44"/>
      <c r="D170" s="45"/>
      <c r="E170" s="51">
        <f t="shared" si="13"/>
        <v>14675.613950000001</v>
      </c>
      <c r="F170" s="60">
        <v>65.91510000000001</v>
      </c>
      <c r="G170" s="60">
        <v>12.509</v>
      </c>
      <c r="H170" s="60">
        <v>286.27634999999998</v>
      </c>
      <c r="I170" s="60">
        <v>0</v>
      </c>
      <c r="J170" s="60">
        <v>348.39249999999998</v>
      </c>
      <c r="K170" s="60">
        <v>13962.521000000001</v>
      </c>
      <c r="L170" s="53">
        <f t="shared" si="14"/>
        <v>13369.81515</v>
      </c>
      <c r="M170" s="60">
        <v>498.89400000000001</v>
      </c>
      <c r="N170" s="60">
        <v>12468.84115</v>
      </c>
      <c r="O170" s="60">
        <v>402.08</v>
      </c>
      <c r="P170" s="54" t="s">
        <v>235</v>
      </c>
    </row>
    <row r="171" spans="1:16" s="42" customFormat="1" ht="18" customHeight="1">
      <c r="A171" s="43"/>
      <c r="B171" s="49" t="s">
        <v>236</v>
      </c>
      <c r="C171" s="44"/>
      <c r="D171" s="45"/>
      <c r="E171" s="51">
        <f t="shared" si="13"/>
        <v>9827.1337799999983</v>
      </c>
      <c r="F171" s="60">
        <v>67.677809999999994</v>
      </c>
      <c r="G171" s="60">
        <v>45.904499999999999</v>
      </c>
      <c r="H171" s="60">
        <v>26.6</v>
      </c>
      <c r="I171" s="60">
        <v>86.506100000000004</v>
      </c>
      <c r="J171" s="60">
        <v>4.5999999999999996</v>
      </c>
      <c r="K171" s="60">
        <v>9595.8453699999991</v>
      </c>
      <c r="L171" s="53">
        <f t="shared" si="14"/>
        <v>18453.854440000003</v>
      </c>
      <c r="M171" s="60">
        <v>4505.6854299999995</v>
      </c>
      <c r="N171" s="60">
        <v>11452.079810000001</v>
      </c>
      <c r="O171" s="60">
        <v>2496.0892000000003</v>
      </c>
      <c r="P171" s="54" t="s">
        <v>237</v>
      </c>
    </row>
    <row r="172" spans="1:16" s="42" customFormat="1" ht="18" customHeight="1">
      <c r="A172" s="43"/>
      <c r="B172" s="49" t="s">
        <v>238</v>
      </c>
      <c r="C172" s="44"/>
      <c r="D172" s="45"/>
      <c r="E172" s="51">
        <f t="shared" si="13"/>
        <v>14682.61248</v>
      </c>
      <c r="F172" s="60">
        <v>66.326399999999992</v>
      </c>
      <c r="G172" s="60">
        <v>20.34525</v>
      </c>
      <c r="H172" s="60">
        <v>137.72630999999998</v>
      </c>
      <c r="I172" s="60">
        <v>40.004519999999999</v>
      </c>
      <c r="J172" s="60">
        <v>198.72200000000001</v>
      </c>
      <c r="K172" s="60">
        <v>14219.487999999999</v>
      </c>
      <c r="L172" s="53">
        <f t="shared" si="14"/>
        <v>74708.703129999994</v>
      </c>
      <c r="M172" s="60">
        <v>826.16899999999998</v>
      </c>
      <c r="N172" s="60">
        <v>72080.601739999998</v>
      </c>
      <c r="O172" s="60">
        <v>1801.9323899999999</v>
      </c>
      <c r="P172" s="54" t="s">
        <v>239</v>
      </c>
    </row>
    <row r="173" spans="1:16" s="42" customFormat="1" ht="18" customHeight="1">
      <c r="A173" s="43"/>
      <c r="B173" s="49" t="s">
        <v>240</v>
      </c>
      <c r="C173" s="44"/>
      <c r="D173" s="45"/>
      <c r="E173" s="51">
        <f t="shared" si="13"/>
        <v>3564.8726299999998</v>
      </c>
      <c r="F173" s="60">
        <v>50.537430000000001</v>
      </c>
      <c r="G173" s="60">
        <v>39.312400000000004</v>
      </c>
      <c r="H173" s="60">
        <v>24.007159999999999</v>
      </c>
      <c r="I173" s="60">
        <v>0</v>
      </c>
      <c r="J173" s="60">
        <v>207.18064000000001</v>
      </c>
      <c r="K173" s="60">
        <v>3243.835</v>
      </c>
      <c r="L173" s="53">
        <f t="shared" si="14"/>
        <v>17299.862450000001</v>
      </c>
      <c r="M173" s="60">
        <v>1692.9300499999999</v>
      </c>
      <c r="N173" s="60">
        <v>12909.1024</v>
      </c>
      <c r="O173" s="60">
        <v>2697.83</v>
      </c>
      <c r="P173" s="54" t="s">
        <v>241</v>
      </c>
    </row>
    <row r="174" spans="1:16" s="42" customFormat="1" ht="18" customHeight="1">
      <c r="A174" s="43"/>
      <c r="B174" s="49" t="s">
        <v>242</v>
      </c>
      <c r="C174" s="44"/>
      <c r="D174" s="45"/>
      <c r="E174" s="51">
        <f t="shared" si="13"/>
        <v>16651.360359999999</v>
      </c>
      <c r="F174" s="60">
        <v>90.761279999999999</v>
      </c>
      <c r="G174" s="60">
        <v>60.02</v>
      </c>
      <c r="H174" s="60">
        <v>254.05584999999999</v>
      </c>
      <c r="I174" s="60">
        <v>2.4</v>
      </c>
      <c r="J174" s="60">
        <v>344.7</v>
      </c>
      <c r="K174" s="60">
        <v>15899.42323</v>
      </c>
      <c r="L174" s="53">
        <f t="shared" si="14"/>
        <v>30556.530180000002</v>
      </c>
      <c r="M174" s="60">
        <v>1070.771</v>
      </c>
      <c r="N174" s="60">
        <v>26911.829180000001</v>
      </c>
      <c r="O174" s="60">
        <v>2573.9299999999998</v>
      </c>
      <c r="P174" s="54" t="s">
        <v>243</v>
      </c>
    </row>
    <row r="175" spans="1:16" s="42" customFormat="1" ht="18" customHeight="1">
      <c r="A175" s="43"/>
      <c r="B175" s="49" t="s">
        <v>244</v>
      </c>
      <c r="C175" s="44"/>
      <c r="D175" s="45"/>
      <c r="E175" s="51">
        <f t="shared" si="13"/>
        <v>16972.285249999997</v>
      </c>
      <c r="F175" s="61">
        <v>127.71421000000001</v>
      </c>
      <c r="G175" s="61">
        <v>22.646000000000001</v>
      </c>
      <c r="H175" s="61">
        <v>134.14684</v>
      </c>
      <c r="I175" s="61">
        <v>7.8</v>
      </c>
      <c r="J175" s="61">
        <v>35.03</v>
      </c>
      <c r="K175" s="61">
        <v>16644.948199999999</v>
      </c>
      <c r="L175" s="63">
        <f t="shared" si="14"/>
        <v>19263.570339999998</v>
      </c>
      <c r="M175" s="60">
        <v>546.73500000000001</v>
      </c>
      <c r="N175" s="60">
        <v>16581.144339999999</v>
      </c>
      <c r="O175" s="60">
        <v>2135.6909999999998</v>
      </c>
      <c r="P175" s="54" t="s">
        <v>245</v>
      </c>
    </row>
    <row r="176" spans="1:16" s="42" customFormat="1" ht="18" customHeight="1">
      <c r="A176" s="43"/>
      <c r="B176" s="49" t="s">
        <v>246</v>
      </c>
      <c r="C176" s="44"/>
      <c r="D176" s="45"/>
      <c r="E176" s="51">
        <f t="shared" si="13"/>
        <v>10608.956189999999</v>
      </c>
      <c r="F176" s="60">
        <v>42.735599999999998</v>
      </c>
      <c r="G176" s="60">
        <v>24.126999999999999</v>
      </c>
      <c r="H176" s="60">
        <v>395.14972999999998</v>
      </c>
      <c r="I176" s="60">
        <v>0</v>
      </c>
      <c r="J176" s="60">
        <v>244.92785999999998</v>
      </c>
      <c r="K176" s="60">
        <v>9902.0159999999996</v>
      </c>
      <c r="L176" s="53">
        <f t="shared" si="14"/>
        <v>15121.269450000002</v>
      </c>
      <c r="M176" s="60">
        <v>600.53575000000001</v>
      </c>
      <c r="N176" s="60">
        <v>9538.6228800000008</v>
      </c>
      <c r="O176" s="60">
        <v>4982.1108199999999</v>
      </c>
      <c r="P176" s="54" t="s">
        <v>247</v>
      </c>
    </row>
    <row r="177" spans="1:16" s="42" customFormat="1" ht="18" customHeight="1">
      <c r="A177" s="43" t="s">
        <v>248</v>
      </c>
      <c r="B177" s="43"/>
      <c r="C177" s="44"/>
      <c r="D177" s="45"/>
      <c r="E177" s="41">
        <f t="shared" si="13"/>
        <v>180999.01493</v>
      </c>
      <c r="F177" s="41">
        <f t="shared" ref="F177:K177" si="20">SUM(F178:F198)</f>
        <v>1362.8467599999999</v>
      </c>
      <c r="G177" s="41">
        <f t="shared" si="20"/>
        <v>2094.2383500000001</v>
      </c>
      <c r="H177" s="41">
        <f t="shared" si="20"/>
        <v>3623.60356</v>
      </c>
      <c r="I177" s="41">
        <f t="shared" si="20"/>
        <v>162.29056000000003</v>
      </c>
      <c r="J177" s="41">
        <f t="shared" si="20"/>
        <v>3906.6116299999999</v>
      </c>
      <c r="K177" s="41">
        <f t="shared" si="20"/>
        <v>169849.42407000001</v>
      </c>
      <c r="L177" s="41">
        <f t="shared" si="14"/>
        <v>192369.50284999999</v>
      </c>
      <c r="M177" s="41">
        <f>SUM(M178:M198)</f>
        <v>8463.1462900000006</v>
      </c>
      <c r="N177" s="41">
        <f>SUM(N178:N198)</f>
        <v>163557.24885999999</v>
      </c>
      <c r="O177" s="41">
        <f>SUM(O178:O198)</f>
        <v>20349.1077</v>
      </c>
      <c r="P177" s="47" t="s">
        <v>249</v>
      </c>
    </row>
    <row r="178" spans="1:16" s="55" customFormat="1" ht="18" customHeight="1">
      <c r="A178" s="48"/>
      <c r="B178" s="49" t="s">
        <v>250</v>
      </c>
      <c r="C178" s="48"/>
      <c r="D178" s="59"/>
      <c r="E178" s="51">
        <f t="shared" si="13"/>
        <v>32529.080140000002</v>
      </c>
      <c r="F178" s="61">
        <v>104.19412</v>
      </c>
      <c r="G178" s="61">
        <v>105.04</v>
      </c>
      <c r="H178" s="61">
        <v>513.61365000000001</v>
      </c>
      <c r="I178" s="61">
        <v>0</v>
      </c>
      <c r="J178" s="61">
        <v>475</v>
      </c>
      <c r="K178" s="61">
        <v>31331.232370000002</v>
      </c>
      <c r="L178" s="63">
        <f t="shared" si="14"/>
        <v>23529.393340000002</v>
      </c>
      <c r="M178" s="60">
        <v>861.27300000000002</v>
      </c>
      <c r="N178" s="60">
        <v>19808.428620000002</v>
      </c>
      <c r="O178" s="60">
        <v>2859.6917200000003</v>
      </c>
      <c r="P178" s="54" t="s">
        <v>251</v>
      </c>
    </row>
    <row r="179" spans="1:16" s="42" customFormat="1" ht="18" customHeight="1">
      <c r="A179" s="43"/>
      <c r="B179" s="49" t="s">
        <v>252</v>
      </c>
      <c r="C179" s="44"/>
      <c r="D179" s="45"/>
      <c r="E179" s="51">
        <f t="shared" si="13"/>
        <v>14370.832769999999</v>
      </c>
      <c r="F179" s="60">
        <v>50.809629999999999</v>
      </c>
      <c r="G179" s="60">
        <v>198.56399999999999</v>
      </c>
      <c r="H179" s="60">
        <v>185.77005</v>
      </c>
      <c r="I179" s="60">
        <v>0</v>
      </c>
      <c r="J179" s="60">
        <v>222.7</v>
      </c>
      <c r="K179" s="60">
        <v>13712.989089999999</v>
      </c>
      <c r="L179" s="53">
        <f t="shared" si="14"/>
        <v>18345.863140000001</v>
      </c>
      <c r="M179" s="60">
        <v>713.28</v>
      </c>
      <c r="N179" s="60">
        <v>14528.67014</v>
      </c>
      <c r="O179" s="60">
        <v>3103.913</v>
      </c>
      <c r="P179" s="54" t="s">
        <v>253</v>
      </c>
    </row>
    <row r="180" spans="1:16" s="55" customFormat="1" ht="18" customHeight="1">
      <c r="A180" s="48"/>
      <c r="B180" s="49" t="s">
        <v>254</v>
      </c>
      <c r="C180" s="48"/>
      <c r="D180" s="59"/>
      <c r="E180" s="51">
        <f t="shared" si="13"/>
        <v>20191.74106</v>
      </c>
      <c r="F180" s="61">
        <v>47.87697</v>
      </c>
      <c r="G180" s="61">
        <v>786.98800000000006</v>
      </c>
      <c r="H180" s="61">
        <v>238.06892000000002</v>
      </c>
      <c r="I180" s="61">
        <v>0</v>
      </c>
      <c r="J180" s="61">
        <v>87.655000000000001</v>
      </c>
      <c r="K180" s="61">
        <v>19031.152170000001</v>
      </c>
      <c r="L180" s="63">
        <f t="shared" si="14"/>
        <v>15530.112109999998</v>
      </c>
      <c r="M180" s="60">
        <v>513.68543999999997</v>
      </c>
      <c r="N180" s="60">
        <v>12200.54169</v>
      </c>
      <c r="O180" s="60">
        <v>2815.8849799999998</v>
      </c>
      <c r="P180" s="54" t="s">
        <v>255</v>
      </c>
    </row>
    <row r="181" spans="1:16" s="55" customFormat="1" ht="18" customHeight="1">
      <c r="A181" s="48"/>
      <c r="B181" s="49" t="s">
        <v>256</v>
      </c>
      <c r="C181" s="48"/>
      <c r="D181" s="59"/>
      <c r="E181" s="51">
        <f t="shared" si="13"/>
        <v>9073.7296800000004</v>
      </c>
      <c r="F181" s="61">
        <v>113.97477000000001</v>
      </c>
      <c r="G181" s="61">
        <v>119.29695</v>
      </c>
      <c r="H181" s="61">
        <v>301.85896000000002</v>
      </c>
      <c r="I181" s="61">
        <v>113.697</v>
      </c>
      <c r="J181" s="61">
        <v>332.5</v>
      </c>
      <c r="K181" s="61">
        <v>8092.402</v>
      </c>
      <c r="L181" s="63">
        <f t="shared" si="14"/>
        <v>17262.126279999997</v>
      </c>
      <c r="M181" s="60">
        <v>415.45400000000001</v>
      </c>
      <c r="N181" s="60">
        <v>15244.752279999999</v>
      </c>
      <c r="O181" s="60">
        <v>1601.92</v>
      </c>
      <c r="P181" s="54" t="s">
        <v>257</v>
      </c>
    </row>
    <row r="182" spans="1:16" s="42" customFormat="1" ht="18" customHeight="1">
      <c r="A182" s="43"/>
      <c r="B182" s="49" t="s">
        <v>258</v>
      </c>
      <c r="C182" s="44"/>
      <c r="D182" s="45"/>
      <c r="E182" s="51">
        <f t="shared" si="13"/>
        <v>21209.506890000001</v>
      </c>
      <c r="F182" s="60">
        <v>87.144210000000001</v>
      </c>
      <c r="G182" s="60">
        <v>309.904</v>
      </c>
      <c r="H182" s="60">
        <v>275.50022999999999</v>
      </c>
      <c r="I182" s="60">
        <v>0</v>
      </c>
      <c r="J182" s="60">
        <v>417.52499999999998</v>
      </c>
      <c r="K182" s="60">
        <v>20119.43345</v>
      </c>
      <c r="L182" s="53">
        <f t="shared" si="14"/>
        <v>20843.781129999999</v>
      </c>
      <c r="M182" s="60">
        <v>1737.50172</v>
      </c>
      <c r="N182" s="60">
        <v>17316.97941</v>
      </c>
      <c r="O182" s="60">
        <v>1789.3</v>
      </c>
      <c r="P182" s="54" t="s">
        <v>259</v>
      </c>
    </row>
    <row r="183" spans="1:16" s="42" customFormat="1" ht="18" customHeight="1">
      <c r="A183" s="43"/>
      <c r="B183" s="49" t="s">
        <v>260</v>
      </c>
      <c r="C183" s="44"/>
      <c r="D183" s="45"/>
      <c r="E183" s="51">
        <f t="shared" si="13"/>
        <v>11826.624999999998</v>
      </c>
      <c r="F183" s="60">
        <v>81.42698</v>
      </c>
      <c r="G183" s="60">
        <v>100.492</v>
      </c>
      <c r="H183" s="60">
        <v>218.55398000000002</v>
      </c>
      <c r="I183" s="60">
        <v>0</v>
      </c>
      <c r="J183" s="60">
        <v>138.77001000000001</v>
      </c>
      <c r="K183" s="60">
        <v>11287.382029999999</v>
      </c>
      <c r="L183" s="53">
        <f t="shared" si="14"/>
        <v>13581.10542</v>
      </c>
      <c r="M183" s="60">
        <v>663.00112999999999</v>
      </c>
      <c r="N183" s="60">
        <v>12142.504289999999</v>
      </c>
      <c r="O183" s="60">
        <v>775.6</v>
      </c>
      <c r="P183" s="54" t="s">
        <v>261</v>
      </c>
    </row>
    <row r="184" spans="1:16" s="42" customFormat="1" ht="18" customHeight="1">
      <c r="A184" s="43"/>
      <c r="B184" s="49" t="s">
        <v>262</v>
      </c>
      <c r="C184" s="44"/>
      <c r="D184" s="45"/>
      <c r="E184" s="51">
        <f t="shared" si="13"/>
        <v>4804.93804</v>
      </c>
      <c r="F184" s="60">
        <v>244.1977</v>
      </c>
      <c r="G184" s="60">
        <v>173.80099999999999</v>
      </c>
      <c r="H184" s="60">
        <v>344.79376000000002</v>
      </c>
      <c r="I184" s="60">
        <v>0</v>
      </c>
      <c r="J184" s="60">
        <v>61.184959999999997</v>
      </c>
      <c r="K184" s="60">
        <v>3980.9606200000003</v>
      </c>
      <c r="L184" s="53">
        <f t="shared" si="14"/>
        <v>13088.835949999999</v>
      </c>
      <c r="M184" s="60">
        <v>359.09100000000001</v>
      </c>
      <c r="N184" s="60">
        <v>11331.506949999999</v>
      </c>
      <c r="O184" s="60">
        <v>1398.2380000000001</v>
      </c>
      <c r="P184" s="54" t="s">
        <v>263</v>
      </c>
    </row>
    <row r="185" spans="1:16" s="42" customFormat="1" ht="18" customHeight="1">
      <c r="A185" s="43"/>
      <c r="B185" s="49" t="s">
        <v>264</v>
      </c>
      <c r="C185" s="44"/>
      <c r="D185" s="45"/>
      <c r="E185" s="51">
        <f t="shared" si="13"/>
        <v>8386.0736099999995</v>
      </c>
      <c r="F185" s="60">
        <v>230.10773</v>
      </c>
      <c r="G185" s="60">
        <v>49.941000000000003</v>
      </c>
      <c r="H185" s="60">
        <v>360.89231999999998</v>
      </c>
      <c r="I185" s="60">
        <v>15.26956</v>
      </c>
      <c r="J185" s="60">
        <v>150.86000000000001</v>
      </c>
      <c r="K185" s="60">
        <v>7579.0029999999997</v>
      </c>
      <c r="L185" s="53">
        <f t="shared" si="14"/>
        <v>16399.14444</v>
      </c>
      <c r="M185" s="60">
        <v>611.28099999999995</v>
      </c>
      <c r="N185" s="60">
        <v>15391.703439999999</v>
      </c>
      <c r="O185" s="60">
        <v>396.16</v>
      </c>
      <c r="P185" s="54" t="s">
        <v>265</v>
      </c>
    </row>
    <row r="186" spans="1:16" s="42" customFormat="1" ht="18" customHeight="1">
      <c r="A186" s="43"/>
      <c r="B186" s="49" t="s">
        <v>266</v>
      </c>
      <c r="C186" s="44"/>
      <c r="D186" s="45"/>
      <c r="E186" s="51">
        <f t="shared" si="13"/>
        <v>18860.855789999998</v>
      </c>
      <c r="F186" s="60">
        <v>89.094030000000004</v>
      </c>
      <c r="G186" s="60">
        <v>23.692</v>
      </c>
      <c r="H186" s="60">
        <v>393.06076000000002</v>
      </c>
      <c r="I186" s="60">
        <v>33.323999999999998</v>
      </c>
      <c r="J186" s="60">
        <v>894.58600000000001</v>
      </c>
      <c r="K186" s="60">
        <v>17427.098999999998</v>
      </c>
      <c r="L186" s="53">
        <f t="shared" si="14"/>
        <v>15189.573830000001</v>
      </c>
      <c r="M186" s="60">
        <v>510.34300000000002</v>
      </c>
      <c r="N186" s="60">
        <v>13338.830830000001</v>
      </c>
      <c r="O186" s="60">
        <v>1340.4</v>
      </c>
      <c r="P186" s="54" t="s">
        <v>267</v>
      </c>
    </row>
    <row r="187" spans="1:16" s="2" customFormat="1">
      <c r="A187" s="1" t="s">
        <v>0</v>
      </c>
      <c r="C187" s="3">
        <v>16.3</v>
      </c>
      <c r="D187" s="1" t="s">
        <v>72</v>
      </c>
      <c r="E187" s="1"/>
      <c r="P187" s="4"/>
    </row>
    <row r="188" spans="1:16" s="6" customFormat="1" ht="18.95" customHeight="1">
      <c r="A188" s="5" t="s">
        <v>2</v>
      </c>
      <c r="C188" s="7">
        <v>16.3</v>
      </c>
      <c r="D188" s="5" t="s">
        <v>3</v>
      </c>
      <c r="E188" s="5"/>
      <c r="P188" s="8"/>
    </row>
    <row r="189" spans="1:16" s="6" customFormat="1" ht="18.95" customHeight="1">
      <c r="A189" s="5"/>
      <c r="C189" s="7"/>
      <c r="D189" s="5" t="s">
        <v>73</v>
      </c>
      <c r="E189" s="5"/>
      <c r="P189" s="8"/>
    </row>
    <row r="190" spans="1:16" ht="16.5" customHeight="1">
      <c r="P190" s="10" t="s">
        <v>5</v>
      </c>
    </row>
    <row r="191" spans="1:16" s="17" customFormat="1" ht="17.100000000000001" customHeight="1">
      <c r="A191" s="11" t="s">
        <v>6</v>
      </c>
      <c r="B191" s="11"/>
      <c r="C191" s="11"/>
      <c r="D191" s="12"/>
      <c r="E191" s="13" t="s">
        <v>7</v>
      </c>
      <c r="F191" s="11"/>
      <c r="G191" s="11"/>
      <c r="H191" s="11"/>
      <c r="I191" s="11"/>
      <c r="J191" s="11"/>
      <c r="K191" s="11"/>
      <c r="L191" s="14" t="s">
        <v>8</v>
      </c>
      <c r="M191" s="15"/>
      <c r="N191" s="15"/>
      <c r="O191" s="15"/>
      <c r="P191" s="16"/>
    </row>
    <row r="192" spans="1:16" s="17" customFormat="1" ht="15" customHeight="1">
      <c r="A192" s="18"/>
      <c r="B192" s="18"/>
      <c r="C192" s="18"/>
      <c r="D192" s="19"/>
      <c r="E192" s="20" t="s">
        <v>9</v>
      </c>
      <c r="F192" s="21"/>
      <c r="G192" s="21"/>
      <c r="H192" s="21"/>
      <c r="I192" s="21"/>
      <c r="J192" s="21"/>
      <c r="K192" s="21"/>
      <c r="L192" s="22" t="s">
        <v>10</v>
      </c>
      <c r="M192" s="23"/>
      <c r="N192" s="23"/>
      <c r="O192" s="23"/>
      <c r="P192" s="24" t="s">
        <v>11</v>
      </c>
    </row>
    <row r="193" spans="1:16" s="17" customFormat="1" ht="17.100000000000001" customHeight="1">
      <c r="A193" s="18"/>
      <c r="B193" s="18"/>
      <c r="C193" s="18"/>
      <c r="D193" s="19"/>
      <c r="E193" s="25"/>
      <c r="F193" s="26"/>
      <c r="G193" s="26"/>
      <c r="H193" s="26"/>
      <c r="I193" s="26"/>
      <c r="J193" s="26"/>
      <c r="K193" s="27"/>
      <c r="L193" s="28"/>
      <c r="M193" s="24" t="s">
        <v>8</v>
      </c>
      <c r="N193" s="24"/>
      <c r="O193" s="29" t="s">
        <v>8</v>
      </c>
      <c r="P193" s="24" t="s">
        <v>12</v>
      </c>
    </row>
    <row r="194" spans="1:16" s="17" customFormat="1" ht="17.100000000000001" customHeight="1">
      <c r="A194" s="18"/>
      <c r="B194" s="18"/>
      <c r="C194" s="18"/>
      <c r="D194" s="19"/>
      <c r="E194" s="25" t="s">
        <v>13</v>
      </c>
      <c r="F194" s="26" t="s">
        <v>14</v>
      </c>
      <c r="G194" s="26" t="s">
        <v>15</v>
      </c>
      <c r="H194" s="26" t="s">
        <v>16</v>
      </c>
      <c r="I194" s="26" t="s">
        <v>17</v>
      </c>
      <c r="J194" s="26" t="s">
        <v>18</v>
      </c>
      <c r="K194" s="26" t="s">
        <v>19</v>
      </c>
      <c r="L194" s="26" t="s">
        <v>13</v>
      </c>
      <c r="M194" s="24" t="s">
        <v>20</v>
      </c>
      <c r="N194" s="24" t="s">
        <v>21</v>
      </c>
      <c r="O194" s="26" t="s">
        <v>22</v>
      </c>
      <c r="P194" s="24" t="s">
        <v>23</v>
      </c>
    </row>
    <row r="195" spans="1:16" s="17" customFormat="1" ht="17.100000000000001" customHeight="1">
      <c r="A195" s="18"/>
      <c r="B195" s="18"/>
      <c r="C195" s="18"/>
      <c r="D195" s="19"/>
      <c r="E195" s="25" t="s">
        <v>24</v>
      </c>
      <c r="F195" s="26" t="s">
        <v>25</v>
      </c>
      <c r="G195" s="26" t="s">
        <v>26</v>
      </c>
      <c r="H195" s="26" t="s">
        <v>27</v>
      </c>
      <c r="I195" s="26" t="s">
        <v>28</v>
      </c>
      <c r="J195" s="26" t="s">
        <v>29</v>
      </c>
      <c r="K195" s="26" t="s">
        <v>30</v>
      </c>
      <c r="L195" s="26" t="s">
        <v>24</v>
      </c>
      <c r="M195" s="24" t="s">
        <v>31</v>
      </c>
      <c r="N195" s="24" t="s">
        <v>32</v>
      </c>
      <c r="O195" s="26" t="s">
        <v>33</v>
      </c>
      <c r="P195" s="24"/>
    </row>
    <row r="196" spans="1:16" s="17" customFormat="1" ht="15" customHeight="1">
      <c r="A196" s="21"/>
      <c r="B196" s="21"/>
      <c r="C196" s="21"/>
      <c r="D196" s="30"/>
      <c r="E196" s="31"/>
      <c r="F196" s="32" t="s">
        <v>34</v>
      </c>
      <c r="G196" s="32" t="s">
        <v>35</v>
      </c>
      <c r="H196" s="32"/>
      <c r="I196" s="32" t="s">
        <v>36</v>
      </c>
      <c r="J196" s="32"/>
      <c r="K196" s="32"/>
      <c r="L196" s="32"/>
      <c r="M196" s="33" t="s">
        <v>37</v>
      </c>
      <c r="N196" s="33" t="s">
        <v>10</v>
      </c>
      <c r="O196" s="32" t="s">
        <v>38</v>
      </c>
      <c r="P196" s="33"/>
    </row>
    <row r="197" spans="1:16" s="42" customFormat="1" ht="18" customHeight="1">
      <c r="A197" s="43"/>
      <c r="B197" s="49" t="s">
        <v>268</v>
      </c>
      <c r="C197" s="44"/>
      <c r="D197" s="45"/>
      <c r="E197" s="51">
        <f t="shared" si="13"/>
        <v>26665.158820000001</v>
      </c>
      <c r="F197" s="60">
        <v>253.23549</v>
      </c>
      <c r="G197" s="60">
        <v>225.6574</v>
      </c>
      <c r="H197" s="60">
        <v>351.04392999999999</v>
      </c>
      <c r="I197" s="60">
        <v>0</v>
      </c>
      <c r="J197" s="60">
        <v>789.06</v>
      </c>
      <c r="K197" s="60">
        <v>25046.162</v>
      </c>
      <c r="L197" s="53">
        <f t="shared" si="14"/>
        <v>24727.263009999999</v>
      </c>
      <c r="M197" s="60">
        <v>900.13800000000003</v>
      </c>
      <c r="N197" s="60">
        <v>19860.82501</v>
      </c>
      <c r="O197" s="60">
        <v>3966.3</v>
      </c>
      <c r="P197" s="54" t="s">
        <v>269</v>
      </c>
    </row>
    <row r="198" spans="1:16" s="55" customFormat="1" ht="18" customHeight="1">
      <c r="A198" s="48"/>
      <c r="B198" s="49" t="s">
        <v>270</v>
      </c>
      <c r="C198" s="48"/>
      <c r="D198" s="59"/>
      <c r="E198" s="51">
        <f t="shared" si="13"/>
        <v>13080.47313</v>
      </c>
      <c r="F198" s="60">
        <v>60.785129999999995</v>
      </c>
      <c r="G198" s="60">
        <v>0.86199999999999999</v>
      </c>
      <c r="H198" s="60">
        <v>440.447</v>
      </c>
      <c r="I198" s="60">
        <v>0</v>
      </c>
      <c r="J198" s="60">
        <v>336.77065999999996</v>
      </c>
      <c r="K198" s="60">
        <v>12241.608340000001</v>
      </c>
      <c r="L198" s="53">
        <f t="shared" si="14"/>
        <v>13872.3042</v>
      </c>
      <c r="M198" s="60">
        <v>1178.098</v>
      </c>
      <c r="N198" s="60">
        <v>12392.5062</v>
      </c>
      <c r="O198" s="60">
        <v>301.7</v>
      </c>
      <c r="P198" s="54" t="s">
        <v>271</v>
      </c>
    </row>
    <row r="199" spans="1:16" s="42" customFormat="1" ht="18" customHeight="1">
      <c r="A199" s="43" t="s">
        <v>272</v>
      </c>
      <c r="B199" s="43"/>
      <c r="C199" s="44"/>
      <c r="D199" s="45"/>
      <c r="E199" s="41">
        <f t="shared" si="13"/>
        <v>729407.65099000011</v>
      </c>
      <c r="F199" s="41">
        <f t="shared" ref="F199:K199" si="21">SUM(F200:F206)</f>
        <v>1124.6050300000002</v>
      </c>
      <c r="G199" s="41">
        <f t="shared" si="21"/>
        <v>1092.2089100000001</v>
      </c>
      <c r="H199" s="41">
        <f t="shared" si="21"/>
        <v>1885.8188400000001</v>
      </c>
      <c r="I199" s="41">
        <f t="shared" si="21"/>
        <v>118.66821999999999</v>
      </c>
      <c r="J199" s="41">
        <f t="shared" si="21"/>
        <v>1775.1108300000001</v>
      </c>
      <c r="K199" s="41">
        <f t="shared" si="21"/>
        <v>723411.23916000011</v>
      </c>
      <c r="L199" s="41">
        <f t="shared" si="14"/>
        <v>140654.75970999998</v>
      </c>
      <c r="M199" s="41">
        <f>SUM(M200:M206)</f>
        <v>15350.27232</v>
      </c>
      <c r="N199" s="41">
        <f>SUM(N200:N206)</f>
        <v>115357.34117999999</v>
      </c>
      <c r="O199" s="41">
        <f>SUM(O200:O206)</f>
        <v>9947.1462100000008</v>
      </c>
      <c r="P199" s="47" t="s">
        <v>273</v>
      </c>
    </row>
    <row r="200" spans="1:16" s="42" customFormat="1" ht="18" customHeight="1">
      <c r="A200" s="43"/>
      <c r="B200" s="49" t="s">
        <v>274</v>
      </c>
      <c r="C200" s="44"/>
      <c r="D200" s="45"/>
      <c r="E200" s="51">
        <f t="shared" si="13"/>
        <v>21536.957430000002</v>
      </c>
      <c r="F200" s="60">
        <v>166.8929</v>
      </c>
      <c r="G200" s="60">
        <v>155.232</v>
      </c>
      <c r="H200" s="60">
        <v>599.15942000000007</v>
      </c>
      <c r="I200" s="60">
        <v>0</v>
      </c>
      <c r="J200" s="60">
        <v>200.334</v>
      </c>
      <c r="K200" s="60">
        <v>20415.339110000001</v>
      </c>
      <c r="L200" s="62">
        <f t="shared" si="14"/>
        <v>18728.77448</v>
      </c>
      <c r="M200" s="60">
        <v>1055.3910000000001</v>
      </c>
      <c r="N200" s="60">
        <v>15940.78348</v>
      </c>
      <c r="O200" s="60">
        <v>1732.6</v>
      </c>
      <c r="P200" s="54" t="s">
        <v>275</v>
      </c>
    </row>
    <row r="201" spans="1:16" s="42" customFormat="1" ht="18" customHeight="1">
      <c r="A201" s="43"/>
      <c r="B201" s="49" t="s">
        <v>276</v>
      </c>
      <c r="C201" s="44"/>
      <c r="D201" s="45"/>
      <c r="E201" s="51">
        <f t="shared" si="13"/>
        <v>26832.373609999999</v>
      </c>
      <c r="F201" s="60">
        <v>184.02677</v>
      </c>
      <c r="G201" s="60">
        <v>80.686999999999998</v>
      </c>
      <c r="H201" s="60">
        <v>238.22561999999999</v>
      </c>
      <c r="I201" s="60">
        <v>93.218220000000002</v>
      </c>
      <c r="J201" s="60">
        <v>231.66</v>
      </c>
      <c r="K201" s="60">
        <v>26004.556</v>
      </c>
      <c r="L201" s="53">
        <f t="shared" si="14"/>
        <v>22008.075780000003</v>
      </c>
      <c r="M201" s="60">
        <v>747.64400000000001</v>
      </c>
      <c r="N201" s="60">
        <v>19322.031780000001</v>
      </c>
      <c r="O201" s="60">
        <v>1938.4</v>
      </c>
      <c r="P201" s="54" t="s">
        <v>277</v>
      </c>
    </row>
    <row r="202" spans="1:16" s="42" customFormat="1" ht="18" customHeight="1">
      <c r="A202" s="43"/>
      <c r="B202" s="49" t="s">
        <v>278</v>
      </c>
      <c r="C202" s="44"/>
      <c r="D202" s="45"/>
      <c r="E202" s="51">
        <f t="shared" si="13"/>
        <v>592561.92455</v>
      </c>
      <c r="F202" s="60">
        <v>112.35736999999999</v>
      </c>
      <c r="G202" s="60">
        <v>30.154959999999999</v>
      </c>
      <c r="H202" s="60">
        <v>152.18950000000001</v>
      </c>
      <c r="I202" s="60">
        <v>0.25</v>
      </c>
      <c r="J202" s="60">
        <v>171.94300000000001</v>
      </c>
      <c r="K202" s="60">
        <v>592095.02971999999</v>
      </c>
      <c r="L202" s="53">
        <f t="shared" si="14"/>
        <v>15656.582719999999</v>
      </c>
      <c r="M202" s="60">
        <v>980.755</v>
      </c>
      <c r="N202" s="60">
        <v>14633.02772</v>
      </c>
      <c r="O202" s="60">
        <v>42.8</v>
      </c>
      <c r="P202" s="54" t="s">
        <v>279</v>
      </c>
    </row>
    <row r="203" spans="1:16" s="42" customFormat="1" ht="18" customHeight="1">
      <c r="A203" s="43"/>
      <c r="B203" s="49" t="s">
        <v>280</v>
      </c>
      <c r="C203" s="44"/>
      <c r="D203" s="45"/>
      <c r="E203" s="51">
        <f t="shared" si="13"/>
        <v>21816.923409999996</v>
      </c>
      <c r="F203" s="60">
        <v>237.70988</v>
      </c>
      <c r="G203" s="60">
        <v>125.95519999999999</v>
      </c>
      <c r="H203" s="60">
        <v>231.23085</v>
      </c>
      <c r="I203" s="60">
        <v>1.2250000000000001</v>
      </c>
      <c r="J203" s="60">
        <v>245.57482999999999</v>
      </c>
      <c r="K203" s="60">
        <v>20975.227649999997</v>
      </c>
      <c r="L203" s="53">
        <f t="shared" si="14"/>
        <v>13208.69543</v>
      </c>
      <c r="M203" s="60">
        <v>1249.0899199999999</v>
      </c>
      <c r="N203" s="60">
        <v>11358.926509999999</v>
      </c>
      <c r="O203" s="60">
        <v>600.67899999999997</v>
      </c>
      <c r="P203" s="54" t="s">
        <v>279</v>
      </c>
    </row>
    <row r="204" spans="1:16" s="42" customFormat="1" ht="18" customHeight="1">
      <c r="A204" s="43"/>
      <c r="B204" s="49" t="s">
        <v>281</v>
      </c>
      <c r="C204" s="44"/>
      <c r="D204" s="45"/>
      <c r="E204" s="51">
        <f t="shared" si="13"/>
        <v>20359.401860000002</v>
      </c>
      <c r="F204" s="60">
        <v>14.92633</v>
      </c>
      <c r="G204" s="60">
        <v>175.60400000000001</v>
      </c>
      <c r="H204" s="60">
        <v>239.18352999999999</v>
      </c>
      <c r="I204" s="60">
        <v>0</v>
      </c>
      <c r="J204" s="60">
        <v>359.79</v>
      </c>
      <c r="K204" s="60">
        <v>19569.898000000001</v>
      </c>
      <c r="L204" s="53">
        <f t="shared" si="14"/>
        <v>20786.465179999999</v>
      </c>
      <c r="M204" s="60">
        <v>1050.7733999999998</v>
      </c>
      <c r="N204" s="60">
        <v>17500.60457</v>
      </c>
      <c r="O204" s="60">
        <v>2235.0872100000001</v>
      </c>
      <c r="P204" s="54" t="s">
        <v>279</v>
      </c>
    </row>
    <row r="205" spans="1:16" s="42" customFormat="1" ht="18" customHeight="1">
      <c r="A205" s="43"/>
      <c r="B205" s="49" t="s">
        <v>282</v>
      </c>
      <c r="C205" s="44"/>
      <c r="D205" s="45"/>
      <c r="E205" s="51">
        <f t="shared" si="13"/>
        <v>20060.321120000001</v>
      </c>
      <c r="F205" s="60">
        <v>265.44865999999996</v>
      </c>
      <c r="G205" s="60">
        <v>305.29575</v>
      </c>
      <c r="H205" s="60">
        <v>182.24979999999999</v>
      </c>
      <c r="I205" s="60">
        <v>0</v>
      </c>
      <c r="J205" s="60">
        <v>66.400000000000006</v>
      </c>
      <c r="K205" s="60">
        <v>19240.926910000002</v>
      </c>
      <c r="L205" s="53">
        <f t="shared" si="14"/>
        <v>15719.899960000001</v>
      </c>
      <c r="M205" s="60">
        <v>592.94299999999998</v>
      </c>
      <c r="N205" s="60">
        <v>12904.876960000001</v>
      </c>
      <c r="O205" s="60">
        <v>2222.08</v>
      </c>
      <c r="P205" s="54" t="s">
        <v>283</v>
      </c>
    </row>
    <row r="206" spans="1:16" s="55" customFormat="1" ht="18" customHeight="1">
      <c r="A206" s="58"/>
      <c r="B206" s="49" t="s">
        <v>284</v>
      </c>
      <c r="C206" s="58"/>
      <c r="D206" s="64"/>
      <c r="E206" s="51">
        <f t="shared" si="13"/>
        <v>26239.74901</v>
      </c>
      <c r="F206" s="60">
        <v>143.24312</v>
      </c>
      <c r="G206" s="60">
        <v>219.28</v>
      </c>
      <c r="H206" s="60">
        <v>243.58011999999999</v>
      </c>
      <c r="I206" s="60">
        <v>23.975000000000001</v>
      </c>
      <c r="J206" s="60">
        <v>499.40899999999999</v>
      </c>
      <c r="K206" s="60">
        <v>25110.261770000001</v>
      </c>
      <c r="L206" s="53">
        <f t="shared" si="14"/>
        <v>34546.266159999999</v>
      </c>
      <c r="M206" s="60">
        <v>9673.6759999999995</v>
      </c>
      <c r="N206" s="60">
        <v>23697.09016</v>
      </c>
      <c r="O206" s="60">
        <v>1175.5</v>
      </c>
      <c r="P206" s="54" t="s">
        <v>285</v>
      </c>
    </row>
    <row r="207" spans="1:16" s="42" customFormat="1" ht="18" customHeight="1">
      <c r="A207" s="43" t="s">
        <v>286</v>
      </c>
      <c r="B207" s="43"/>
      <c r="C207" s="65"/>
      <c r="D207" s="66"/>
      <c r="E207" s="41">
        <f t="shared" si="13"/>
        <v>90851.273970000009</v>
      </c>
      <c r="F207" s="41">
        <f t="shared" ref="F207:K207" si="22">SUM(F208:F213)</f>
        <v>425.74232000000001</v>
      </c>
      <c r="G207" s="41">
        <f t="shared" si="22"/>
        <v>902.81528000000003</v>
      </c>
      <c r="H207" s="41">
        <f t="shared" si="22"/>
        <v>1089.81781</v>
      </c>
      <c r="I207" s="41">
        <f t="shared" si="22"/>
        <v>239.714</v>
      </c>
      <c r="J207" s="41">
        <f t="shared" si="22"/>
        <v>1224.72676</v>
      </c>
      <c r="K207" s="41">
        <f t="shared" si="22"/>
        <v>86968.457800000004</v>
      </c>
      <c r="L207" s="41">
        <f t="shared" si="14"/>
        <v>88518.411630000017</v>
      </c>
      <c r="M207" s="41">
        <f>SUM(M208:M213)</f>
        <v>3120.5909700000002</v>
      </c>
      <c r="N207" s="41">
        <f>SUM(N208:N213)</f>
        <v>77295.748640000005</v>
      </c>
      <c r="O207" s="41">
        <f>SUM(O208:O213)</f>
        <v>8102.0720199999996</v>
      </c>
      <c r="P207" s="47" t="s">
        <v>287</v>
      </c>
    </row>
    <row r="208" spans="1:16" s="42" customFormat="1" ht="18" customHeight="1">
      <c r="A208" s="43"/>
      <c r="B208" s="49" t="s">
        <v>288</v>
      </c>
      <c r="C208" s="65"/>
      <c r="D208" s="66"/>
      <c r="E208" s="51">
        <f t="shared" si="13"/>
        <v>13052.72861</v>
      </c>
      <c r="F208" s="61">
        <v>58.549279999999996</v>
      </c>
      <c r="G208" s="61">
        <v>46.728000000000002</v>
      </c>
      <c r="H208" s="61">
        <v>180.50292000000002</v>
      </c>
      <c r="I208" s="61">
        <v>0</v>
      </c>
      <c r="J208" s="61">
        <v>186.83626000000001</v>
      </c>
      <c r="K208" s="61">
        <v>12580.112150000001</v>
      </c>
      <c r="L208" s="63">
        <f t="shared" si="14"/>
        <v>15045.50533</v>
      </c>
      <c r="M208" s="60">
        <v>398.44299999999998</v>
      </c>
      <c r="N208" s="60">
        <v>11697.21233</v>
      </c>
      <c r="O208" s="60">
        <v>2949.85</v>
      </c>
      <c r="P208" s="54" t="s">
        <v>289</v>
      </c>
    </row>
    <row r="209" spans="1:16" s="42" customFormat="1" ht="18" customHeight="1">
      <c r="A209" s="43"/>
      <c r="B209" s="49" t="s">
        <v>290</v>
      </c>
      <c r="C209" s="65"/>
      <c r="D209" s="66"/>
      <c r="E209" s="51">
        <f t="shared" si="13"/>
        <v>19100.77044</v>
      </c>
      <c r="F209" s="60">
        <v>84.849689999999995</v>
      </c>
      <c r="G209" s="60">
        <v>101.252</v>
      </c>
      <c r="H209" s="60">
        <v>171.35715999999999</v>
      </c>
      <c r="I209" s="60">
        <v>171.904</v>
      </c>
      <c r="J209" s="60">
        <v>224.76142000000002</v>
      </c>
      <c r="K209" s="60">
        <v>18346.64617</v>
      </c>
      <c r="L209" s="53">
        <f t="shared" si="14"/>
        <v>17506.856820000001</v>
      </c>
      <c r="M209" s="60">
        <v>708.50693000000001</v>
      </c>
      <c r="N209" s="60">
        <v>16177.16087</v>
      </c>
      <c r="O209" s="60">
        <v>621.18902000000003</v>
      </c>
      <c r="P209" s="54" t="s">
        <v>291</v>
      </c>
    </row>
    <row r="210" spans="1:16" s="42" customFormat="1" ht="18" customHeight="1">
      <c r="A210" s="43"/>
      <c r="B210" s="49" t="s">
        <v>292</v>
      </c>
      <c r="C210" s="65"/>
      <c r="D210" s="66"/>
      <c r="E210" s="51">
        <f t="shared" si="13"/>
        <v>14460.294819999999</v>
      </c>
      <c r="F210" s="60">
        <v>52.493319999999997</v>
      </c>
      <c r="G210" s="60">
        <v>160.32238000000001</v>
      </c>
      <c r="H210" s="60">
        <v>147.57411999999999</v>
      </c>
      <c r="I210" s="60">
        <v>67.81</v>
      </c>
      <c r="J210" s="60">
        <v>227.55</v>
      </c>
      <c r="K210" s="60">
        <v>13804.545</v>
      </c>
      <c r="L210" s="53">
        <f t="shared" si="14"/>
        <v>13181.16749</v>
      </c>
      <c r="M210" s="60">
        <v>470.82400000000001</v>
      </c>
      <c r="N210" s="60">
        <v>11133.92849</v>
      </c>
      <c r="O210" s="60">
        <v>1576.415</v>
      </c>
      <c r="P210" s="54" t="s">
        <v>293</v>
      </c>
    </row>
    <row r="211" spans="1:16" s="42" customFormat="1" ht="18" customHeight="1">
      <c r="A211" s="43"/>
      <c r="B211" s="49" t="s">
        <v>294</v>
      </c>
      <c r="C211" s="65"/>
      <c r="D211" s="66"/>
      <c r="E211" s="51">
        <f t="shared" ref="E211:E261" si="23">SUM(F211:K211)</f>
        <v>21566.152060000004</v>
      </c>
      <c r="F211" s="60">
        <v>108.38142999999999</v>
      </c>
      <c r="G211" s="60">
        <v>462.31290000000001</v>
      </c>
      <c r="H211" s="60">
        <v>255.56926000000001</v>
      </c>
      <c r="I211" s="60">
        <v>0</v>
      </c>
      <c r="J211" s="60">
        <v>191.67385000000002</v>
      </c>
      <c r="K211" s="60">
        <v>20548.214620000002</v>
      </c>
      <c r="L211" s="53">
        <f t="shared" ref="L211:L261" si="24">SUM(M211:O211)</f>
        <v>15810.351420000001</v>
      </c>
      <c r="M211" s="60">
        <v>614.94004000000007</v>
      </c>
      <c r="N211" s="60">
        <v>14927.411380000001</v>
      </c>
      <c r="O211" s="60">
        <v>268</v>
      </c>
      <c r="P211" s="54" t="s">
        <v>295</v>
      </c>
    </row>
    <row r="212" spans="1:16" s="42" customFormat="1" ht="18" customHeight="1">
      <c r="A212" s="43"/>
      <c r="B212" s="49" t="s">
        <v>296</v>
      </c>
      <c r="C212" s="65"/>
      <c r="D212" s="66"/>
      <c r="E212" s="51">
        <f t="shared" si="23"/>
        <v>5562.8154999999988</v>
      </c>
      <c r="F212" s="61">
        <v>29.111830000000001</v>
      </c>
      <c r="G212" s="61">
        <v>4.1879999999999997</v>
      </c>
      <c r="H212" s="61">
        <v>206.97209000000001</v>
      </c>
      <c r="I212" s="61">
        <v>0</v>
      </c>
      <c r="J212" s="61">
        <v>130.40522999999999</v>
      </c>
      <c r="K212" s="61">
        <v>5192.1383499999993</v>
      </c>
      <c r="L212" s="63">
        <f t="shared" si="24"/>
        <v>10154.62097</v>
      </c>
      <c r="M212" s="60">
        <v>411.17899999999997</v>
      </c>
      <c r="N212" s="60">
        <v>9384.7739700000002</v>
      </c>
      <c r="O212" s="60">
        <v>358.66800000000001</v>
      </c>
      <c r="P212" s="54" t="s">
        <v>297</v>
      </c>
    </row>
    <row r="213" spans="1:16" s="42" customFormat="1" ht="18" customHeight="1">
      <c r="A213" s="43"/>
      <c r="B213" s="49" t="s">
        <v>298</v>
      </c>
      <c r="C213" s="65"/>
      <c r="D213" s="66"/>
      <c r="E213" s="51">
        <f t="shared" si="23"/>
        <v>17108.51254</v>
      </c>
      <c r="F213" s="60">
        <v>92.356769999999997</v>
      </c>
      <c r="G213" s="60">
        <v>128.012</v>
      </c>
      <c r="H213" s="60">
        <v>127.84226</v>
      </c>
      <c r="I213" s="60">
        <v>0</v>
      </c>
      <c r="J213" s="60">
        <v>263.5</v>
      </c>
      <c r="K213" s="60">
        <v>16496.801510000001</v>
      </c>
      <c r="L213" s="53">
        <f t="shared" si="24"/>
        <v>16819.909599999999</v>
      </c>
      <c r="M213" s="60">
        <v>516.69799999999998</v>
      </c>
      <c r="N213" s="60">
        <v>13975.2616</v>
      </c>
      <c r="O213" s="60">
        <v>2327.9499999999998</v>
      </c>
      <c r="P213" s="54" t="s">
        <v>299</v>
      </c>
    </row>
    <row r="214" spans="1:16" s="2" customFormat="1">
      <c r="A214" s="1" t="s">
        <v>0</v>
      </c>
      <c r="C214" s="3">
        <v>16.3</v>
      </c>
      <c r="D214" s="1" t="s">
        <v>72</v>
      </c>
      <c r="E214" s="1"/>
      <c r="P214" s="4"/>
    </row>
    <row r="215" spans="1:16" s="6" customFormat="1" ht="18.95" customHeight="1">
      <c r="A215" s="5" t="s">
        <v>2</v>
      </c>
      <c r="C215" s="7">
        <v>16.3</v>
      </c>
      <c r="D215" s="5" t="s">
        <v>3</v>
      </c>
      <c r="E215" s="5"/>
      <c r="P215" s="8"/>
    </row>
    <row r="216" spans="1:16" s="6" customFormat="1" ht="18.95" customHeight="1">
      <c r="A216" s="5"/>
      <c r="C216" s="7"/>
      <c r="D216" s="5" t="s">
        <v>73</v>
      </c>
      <c r="E216" s="5"/>
      <c r="P216" s="8"/>
    </row>
    <row r="217" spans="1:16" ht="16.5" customHeight="1">
      <c r="P217" s="10" t="s">
        <v>5</v>
      </c>
    </row>
    <row r="218" spans="1:16" s="17" customFormat="1" ht="17.100000000000001" customHeight="1">
      <c r="A218" s="11" t="s">
        <v>6</v>
      </c>
      <c r="B218" s="11"/>
      <c r="C218" s="11"/>
      <c r="D218" s="12"/>
      <c r="E218" s="13" t="s">
        <v>7</v>
      </c>
      <c r="F218" s="11"/>
      <c r="G218" s="11"/>
      <c r="H218" s="11"/>
      <c r="I218" s="11"/>
      <c r="J218" s="11"/>
      <c r="K218" s="11"/>
      <c r="L218" s="14" t="s">
        <v>8</v>
      </c>
      <c r="M218" s="15"/>
      <c r="N218" s="15"/>
      <c r="O218" s="15"/>
      <c r="P218" s="16"/>
    </row>
    <row r="219" spans="1:16" s="17" customFormat="1" ht="15" customHeight="1">
      <c r="A219" s="18"/>
      <c r="B219" s="18"/>
      <c r="C219" s="18"/>
      <c r="D219" s="19"/>
      <c r="E219" s="20" t="s">
        <v>9</v>
      </c>
      <c r="F219" s="21"/>
      <c r="G219" s="21"/>
      <c r="H219" s="21"/>
      <c r="I219" s="21"/>
      <c r="J219" s="21"/>
      <c r="K219" s="21"/>
      <c r="L219" s="22" t="s">
        <v>10</v>
      </c>
      <c r="M219" s="23"/>
      <c r="N219" s="23"/>
      <c r="O219" s="23"/>
      <c r="P219" s="24" t="s">
        <v>11</v>
      </c>
    </row>
    <row r="220" spans="1:16" s="17" customFormat="1" ht="17.100000000000001" customHeight="1">
      <c r="A220" s="18"/>
      <c r="B220" s="18"/>
      <c r="C220" s="18"/>
      <c r="D220" s="19"/>
      <c r="E220" s="25"/>
      <c r="F220" s="26"/>
      <c r="G220" s="26"/>
      <c r="H220" s="26"/>
      <c r="I220" s="26"/>
      <c r="J220" s="26"/>
      <c r="K220" s="27"/>
      <c r="L220" s="28"/>
      <c r="M220" s="24" t="s">
        <v>8</v>
      </c>
      <c r="N220" s="24"/>
      <c r="O220" s="29" t="s">
        <v>8</v>
      </c>
      <c r="P220" s="24" t="s">
        <v>12</v>
      </c>
    </row>
    <row r="221" spans="1:16" s="17" customFormat="1" ht="17.100000000000001" customHeight="1">
      <c r="A221" s="18"/>
      <c r="B221" s="18"/>
      <c r="C221" s="18"/>
      <c r="D221" s="19"/>
      <c r="E221" s="25" t="s">
        <v>13</v>
      </c>
      <c r="F221" s="26" t="s">
        <v>14</v>
      </c>
      <c r="G221" s="26" t="s">
        <v>15</v>
      </c>
      <c r="H221" s="26" t="s">
        <v>16</v>
      </c>
      <c r="I221" s="26" t="s">
        <v>17</v>
      </c>
      <c r="J221" s="26" t="s">
        <v>18</v>
      </c>
      <c r="K221" s="26" t="s">
        <v>19</v>
      </c>
      <c r="L221" s="26" t="s">
        <v>13</v>
      </c>
      <c r="M221" s="24" t="s">
        <v>20</v>
      </c>
      <c r="N221" s="24" t="s">
        <v>21</v>
      </c>
      <c r="O221" s="26" t="s">
        <v>22</v>
      </c>
      <c r="P221" s="24" t="s">
        <v>23</v>
      </c>
    </row>
    <row r="222" spans="1:16" s="17" customFormat="1" ht="17.100000000000001" customHeight="1">
      <c r="A222" s="18"/>
      <c r="B222" s="18"/>
      <c r="C222" s="18"/>
      <c r="D222" s="19"/>
      <c r="E222" s="25" t="s">
        <v>24</v>
      </c>
      <c r="F222" s="26" t="s">
        <v>25</v>
      </c>
      <c r="G222" s="26" t="s">
        <v>26</v>
      </c>
      <c r="H222" s="26" t="s">
        <v>27</v>
      </c>
      <c r="I222" s="26" t="s">
        <v>28</v>
      </c>
      <c r="J222" s="26" t="s">
        <v>29</v>
      </c>
      <c r="K222" s="26" t="s">
        <v>30</v>
      </c>
      <c r="L222" s="26" t="s">
        <v>24</v>
      </c>
      <c r="M222" s="24" t="s">
        <v>31</v>
      </c>
      <c r="N222" s="24" t="s">
        <v>32</v>
      </c>
      <c r="O222" s="26" t="s">
        <v>33</v>
      </c>
      <c r="P222" s="24"/>
    </row>
    <row r="223" spans="1:16" s="17" customFormat="1" ht="15" customHeight="1">
      <c r="A223" s="21"/>
      <c r="B223" s="21"/>
      <c r="C223" s="21"/>
      <c r="D223" s="30"/>
      <c r="E223" s="31"/>
      <c r="F223" s="32" t="s">
        <v>34</v>
      </c>
      <c r="G223" s="32" t="s">
        <v>35</v>
      </c>
      <c r="H223" s="32"/>
      <c r="I223" s="32" t="s">
        <v>36</v>
      </c>
      <c r="J223" s="32"/>
      <c r="K223" s="32"/>
      <c r="L223" s="32"/>
      <c r="M223" s="33" t="s">
        <v>37</v>
      </c>
      <c r="N223" s="33" t="s">
        <v>10</v>
      </c>
      <c r="O223" s="32" t="s">
        <v>38</v>
      </c>
      <c r="P223" s="33"/>
    </row>
    <row r="224" spans="1:16" s="42" customFormat="1" ht="18" customHeight="1">
      <c r="A224" s="43" t="s">
        <v>300</v>
      </c>
      <c r="B224" s="43"/>
      <c r="C224" s="65"/>
      <c r="D224" s="45"/>
      <c r="E224" s="41">
        <f t="shared" si="23"/>
        <v>32040.608100000001</v>
      </c>
      <c r="F224" s="41">
        <f t="shared" ref="F224:K224" si="25">SUM(F225:F226)</f>
        <v>290.73173000000003</v>
      </c>
      <c r="G224" s="41">
        <f t="shared" si="25"/>
        <v>269.13720000000001</v>
      </c>
      <c r="H224" s="41">
        <f t="shared" si="25"/>
        <v>494.78816999999998</v>
      </c>
      <c r="I224" s="41">
        <f t="shared" si="25"/>
        <v>129.977</v>
      </c>
      <c r="J224" s="41">
        <f t="shared" si="25"/>
        <v>489.37899999999996</v>
      </c>
      <c r="K224" s="41">
        <f t="shared" si="25"/>
        <v>30366.595000000001</v>
      </c>
      <c r="L224" s="41">
        <f t="shared" si="24"/>
        <v>37566.854339999998</v>
      </c>
      <c r="M224" s="41">
        <f>SUM(M225:M226)</f>
        <v>1837.5060000000001</v>
      </c>
      <c r="N224" s="41">
        <f>SUM(N225:N226)</f>
        <v>32857.748339999998</v>
      </c>
      <c r="O224" s="41">
        <f>SUM(O225:O226)</f>
        <v>2871.6</v>
      </c>
      <c r="P224" s="47" t="s">
        <v>301</v>
      </c>
    </row>
    <row r="225" spans="1:16" s="55" customFormat="1" ht="18" customHeight="1">
      <c r="A225" s="58"/>
      <c r="B225" s="49" t="s">
        <v>302</v>
      </c>
      <c r="C225" s="58"/>
      <c r="D225" s="45"/>
      <c r="E225" s="51">
        <f t="shared" si="23"/>
        <v>8757.7821100000001</v>
      </c>
      <c r="F225" s="60">
        <v>153.44367000000003</v>
      </c>
      <c r="G225" s="60">
        <v>84.44619999999999</v>
      </c>
      <c r="H225" s="60">
        <v>164.13123999999999</v>
      </c>
      <c r="I225" s="60">
        <v>9.9469999999999992</v>
      </c>
      <c r="J225" s="60">
        <v>26.289000000000001</v>
      </c>
      <c r="K225" s="60">
        <v>8319.5249999999996</v>
      </c>
      <c r="L225" s="53">
        <f t="shared" si="24"/>
        <v>13102.62535</v>
      </c>
      <c r="M225" s="60">
        <v>762.11599999999999</v>
      </c>
      <c r="N225" s="60">
        <v>11439.50935</v>
      </c>
      <c r="O225" s="60">
        <v>901</v>
      </c>
      <c r="P225" s="54" t="s">
        <v>303</v>
      </c>
    </row>
    <row r="226" spans="1:16" s="55" customFormat="1" ht="18" customHeight="1">
      <c r="A226" s="58"/>
      <c r="B226" s="49" t="s">
        <v>304</v>
      </c>
      <c r="C226" s="58"/>
      <c r="D226" s="45"/>
      <c r="E226" s="51">
        <f t="shared" si="23"/>
        <v>23282.825990000001</v>
      </c>
      <c r="F226" s="60">
        <v>137.28806</v>
      </c>
      <c r="G226" s="60">
        <v>184.691</v>
      </c>
      <c r="H226" s="60">
        <v>330.65692999999999</v>
      </c>
      <c r="I226" s="60">
        <v>120.03</v>
      </c>
      <c r="J226" s="60">
        <v>463.09</v>
      </c>
      <c r="K226" s="60">
        <v>22047.07</v>
      </c>
      <c r="L226" s="53">
        <f t="shared" si="24"/>
        <v>24464.228989999996</v>
      </c>
      <c r="M226" s="60">
        <v>1075.3900000000001</v>
      </c>
      <c r="N226" s="60">
        <v>21418.238989999998</v>
      </c>
      <c r="O226" s="60">
        <v>1970.6</v>
      </c>
      <c r="P226" s="54" t="s">
        <v>305</v>
      </c>
    </row>
    <row r="227" spans="1:16" s="42" customFormat="1" ht="18" customHeight="1">
      <c r="A227" s="43" t="s">
        <v>306</v>
      </c>
      <c r="B227" s="43"/>
      <c r="C227" s="65"/>
      <c r="D227" s="45"/>
      <c r="E227" s="41">
        <f t="shared" si="23"/>
        <v>41453.41418</v>
      </c>
      <c r="F227" s="41">
        <f t="shared" ref="F227:K227" si="26">SUM(F228:F231)</f>
        <v>249.08736999999999</v>
      </c>
      <c r="G227" s="41">
        <f t="shared" si="26"/>
        <v>170.494</v>
      </c>
      <c r="H227" s="41">
        <f t="shared" si="26"/>
        <v>534.49011999999993</v>
      </c>
      <c r="I227" s="41">
        <f t="shared" si="26"/>
        <v>302.79005999999998</v>
      </c>
      <c r="J227" s="41">
        <f t="shared" si="26"/>
        <v>432.69600000000003</v>
      </c>
      <c r="K227" s="41">
        <f t="shared" si="26"/>
        <v>39763.856630000002</v>
      </c>
      <c r="L227" s="41">
        <f t="shared" si="24"/>
        <v>67325.849090000003</v>
      </c>
      <c r="M227" s="41">
        <f>SUM(M228:M231)</f>
        <v>2586.3980000000001</v>
      </c>
      <c r="N227" s="41">
        <f>SUM(N228:N231)</f>
        <v>52707.088090000005</v>
      </c>
      <c r="O227" s="41">
        <f>SUM(O228:O231)</f>
        <v>12032.363000000001</v>
      </c>
      <c r="P227" s="47" t="s">
        <v>307</v>
      </c>
    </row>
    <row r="228" spans="1:16" s="42" customFormat="1" ht="18" customHeight="1">
      <c r="A228" s="43"/>
      <c r="B228" s="49" t="s">
        <v>308</v>
      </c>
      <c r="C228" s="65"/>
      <c r="D228" s="45"/>
      <c r="E228" s="51">
        <f t="shared" si="23"/>
        <v>9009.1468100000002</v>
      </c>
      <c r="F228" s="60">
        <v>85.333669999999998</v>
      </c>
      <c r="G228" s="60">
        <v>7.5990000000000002</v>
      </c>
      <c r="H228" s="60">
        <v>107.89214</v>
      </c>
      <c r="I228" s="60">
        <v>0</v>
      </c>
      <c r="J228" s="60">
        <v>167.55</v>
      </c>
      <c r="K228" s="60">
        <v>8640.7720000000008</v>
      </c>
      <c r="L228" s="53">
        <f t="shared" si="24"/>
        <v>11684.640739999999</v>
      </c>
      <c r="M228" s="60">
        <v>283.44299999999998</v>
      </c>
      <c r="N228" s="60">
        <v>10274.55774</v>
      </c>
      <c r="O228" s="60">
        <v>1126.6400000000001</v>
      </c>
      <c r="P228" s="54" t="s">
        <v>309</v>
      </c>
    </row>
    <row r="229" spans="1:16" s="42" customFormat="1" ht="18" customHeight="1">
      <c r="A229" s="43"/>
      <c r="B229" s="49" t="s">
        <v>310</v>
      </c>
      <c r="C229" s="65"/>
      <c r="D229" s="45"/>
      <c r="E229" s="51">
        <f t="shared" si="23"/>
        <v>9693.5911000000015</v>
      </c>
      <c r="F229" s="60">
        <v>36.423730000000006</v>
      </c>
      <c r="G229" s="60">
        <v>3.5190000000000001</v>
      </c>
      <c r="H229" s="60">
        <v>53.477550000000001</v>
      </c>
      <c r="I229" s="60">
        <v>251.21</v>
      </c>
      <c r="J229" s="60">
        <v>30.678439999999998</v>
      </c>
      <c r="K229" s="60">
        <v>9318.2823800000006</v>
      </c>
      <c r="L229" s="53">
        <f t="shared" si="24"/>
        <v>15050.210300000002</v>
      </c>
      <c r="M229" s="60">
        <v>546.45100000000002</v>
      </c>
      <c r="N229" s="60">
        <v>12318.399300000001</v>
      </c>
      <c r="O229" s="60">
        <v>2185.36</v>
      </c>
      <c r="P229" s="54" t="s">
        <v>311</v>
      </c>
    </row>
    <row r="230" spans="1:16" s="42" customFormat="1" ht="18" customHeight="1">
      <c r="A230" s="43"/>
      <c r="B230" s="49" t="s">
        <v>312</v>
      </c>
      <c r="C230" s="65"/>
      <c r="D230" s="45"/>
      <c r="E230" s="51">
        <f t="shared" si="23"/>
        <v>12137.383529999999</v>
      </c>
      <c r="F230" s="60">
        <v>69.127440000000007</v>
      </c>
      <c r="G230" s="60">
        <v>5.8440000000000003</v>
      </c>
      <c r="H230" s="60">
        <v>106.72684</v>
      </c>
      <c r="I230" s="60">
        <v>49.31</v>
      </c>
      <c r="J230" s="60">
        <v>122.693</v>
      </c>
      <c r="K230" s="60">
        <v>11783.68225</v>
      </c>
      <c r="L230" s="53">
        <f t="shared" si="24"/>
        <v>17935.256169999997</v>
      </c>
      <c r="M230" s="60">
        <v>682.87099999999998</v>
      </c>
      <c r="N230" s="60">
        <v>14084.999169999999</v>
      </c>
      <c r="O230" s="60">
        <v>3167.386</v>
      </c>
      <c r="P230" s="54" t="s">
        <v>313</v>
      </c>
    </row>
    <row r="231" spans="1:16" s="42" customFormat="1" ht="18" customHeight="1">
      <c r="A231" s="43"/>
      <c r="B231" s="49" t="s">
        <v>314</v>
      </c>
      <c r="C231" s="65"/>
      <c r="D231" s="45"/>
      <c r="E231" s="51">
        <f t="shared" si="23"/>
        <v>10613.292740000001</v>
      </c>
      <c r="F231" s="60">
        <v>58.202529999999996</v>
      </c>
      <c r="G231" s="60">
        <v>153.53200000000001</v>
      </c>
      <c r="H231" s="60">
        <v>266.39359000000002</v>
      </c>
      <c r="I231" s="60">
        <v>2.27006</v>
      </c>
      <c r="J231" s="60">
        <v>111.77455999999999</v>
      </c>
      <c r="K231" s="60">
        <v>10021.120000000001</v>
      </c>
      <c r="L231" s="53">
        <f t="shared" si="24"/>
        <v>22655.741880000001</v>
      </c>
      <c r="M231" s="60">
        <v>1073.633</v>
      </c>
      <c r="N231" s="60">
        <v>16029.131880000001</v>
      </c>
      <c r="O231" s="60">
        <v>5552.9769999999999</v>
      </c>
      <c r="P231" s="54" t="s">
        <v>315</v>
      </c>
    </row>
    <row r="232" spans="1:16" s="42" customFormat="1" ht="18" customHeight="1">
      <c r="A232" s="43" t="s">
        <v>316</v>
      </c>
      <c r="B232" s="43"/>
      <c r="C232" s="65"/>
      <c r="D232" s="66"/>
      <c r="E232" s="41">
        <f t="shared" si="23"/>
        <v>35297.381519999995</v>
      </c>
      <c r="F232" s="41">
        <f t="shared" ref="F232:K232" si="27">SUM(F233:F236)</f>
        <v>315.3064</v>
      </c>
      <c r="G232" s="41">
        <f t="shared" si="27"/>
        <v>998.7372499999999</v>
      </c>
      <c r="H232" s="41">
        <f t="shared" si="27"/>
        <v>469.01567</v>
      </c>
      <c r="I232" s="41">
        <f t="shared" si="27"/>
        <v>0.1</v>
      </c>
      <c r="J232" s="41">
        <f t="shared" si="27"/>
        <v>175.12020000000001</v>
      </c>
      <c r="K232" s="41">
        <f t="shared" si="27"/>
        <v>33339.101999999999</v>
      </c>
      <c r="L232" s="41">
        <f t="shared" si="24"/>
        <v>52155.308350000007</v>
      </c>
      <c r="M232" s="41">
        <f>SUM(M233:M236)</f>
        <v>2264.0415699999999</v>
      </c>
      <c r="N232" s="41">
        <f>SUM(N233:N236)</f>
        <v>44265.185360000003</v>
      </c>
      <c r="O232" s="41">
        <f>SUM(O233:O236)</f>
        <v>5626.0814199999995</v>
      </c>
      <c r="P232" s="47" t="s">
        <v>317</v>
      </c>
    </row>
    <row r="233" spans="1:16" s="42" customFormat="1" ht="18" customHeight="1">
      <c r="A233" s="43"/>
      <c r="B233" s="49" t="s">
        <v>318</v>
      </c>
      <c r="C233" s="65"/>
      <c r="D233" s="65"/>
      <c r="E233" s="67">
        <f t="shared" si="23"/>
        <v>4480.4134100000001</v>
      </c>
      <c r="F233" s="60">
        <v>40.965510000000002</v>
      </c>
      <c r="G233" s="60">
        <v>42.043999999999997</v>
      </c>
      <c r="H233" s="60">
        <v>33.3399</v>
      </c>
      <c r="I233" s="60">
        <v>0.1</v>
      </c>
      <c r="J233" s="60">
        <v>27.059000000000001</v>
      </c>
      <c r="K233" s="60">
        <v>4336.9049999999997</v>
      </c>
      <c r="L233" s="53">
        <f t="shared" si="24"/>
        <v>6885.6643800000002</v>
      </c>
      <c r="M233" s="60">
        <v>296.23599999999999</v>
      </c>
      <c r="N233" s="60">
        <v>6589.4283800000003</v>
      </c>
      <c r="O233" s="60">
        <v>0</v>
      </c>
      <c r="P233" s="54" t="s">
        <v>319</v>
      </c>
    </row>
    <row r="234" spans="1:16" s="42" customFormat="1" ht="18" customHeight="1">
      <c r="A234" s="43"/>
      <c r="B234" s="49" t="s">
        <v>320</v>
      </c>
      <c r="C234" s="65"/>
      <c r="D234" s="65"/>
      <c r="E234" s="67">
        <f t="shared" si="23"/>
        <v>11843.428979999999</v>
      </c>
      <c r="F234" s="60">
        <v>76.203980000000001</v>
      </c>
      <c r="G234" s="60">
        <v>134.285</v>
      </c>
      <c r="H234" s="60">
        <v>125.11</v>
      </c>
      <c r="I234" s="60">
        <v>0</v>
      </c>
      <c r="J234" s="60">
        <v>71.19</v>
      </c>
      <c r="K234" s="60">
        <v>11436.64</v>
      </c>
      <c r="L234" s="53">
        <f t="shared" si="24"/>
        <v>13911.858399999999</v>
      </c>
      <c r="M234" s="60">
        <v>795.74742000000003</v>
      </c>
      <c r="N234" s="60">
        <v>11784.63098</v>
      </c>
      <c r="O234" s="60">
        <v>1331.48</v>
      </c>
      <c r="P234" s="54" t="s">
        <v>321</v>
      </c>
    </row>
    <row r="235" spans="1:16" s="42" customFormat="1" ht="18" customHeight="1">
      <c r="A235" s="43"/>
      <c r="B235" s="49" t="s">
        <v>322</v>
      </c>
      <c r="C235" s="65"/>
      <c r="D235" s="65"/>
      <c r="E235" s="67">
        <f t="shared" si="23"/>
        <v>11224.747200000002</v>
      </c>
      <c r="F235" s="60">
        <v>124.49337</v>
      </c>
      <c r="G235" s="60">
        <v>789.53800000000001</v>
      </c>
      <c r="H235" s="60">
        <v>166.95762999999999</v>
      </c>
      <c r="I235" s="60">
        <v>0</v>
      </c>
      <c r="J235" s="60">
        <v>37.2012</v>
      </c>
      <c r="K235" s="60">
        <v>10106.557000000001</v>
      </c>
      <c r="L235" s="53">
        <f t="shared" si="24"/>
        <v>18464.546849999999</v>
      </c>
      <c r="M235" s="60">
        <v>606.03814999999997</v>
      </c>
      <c r="N235" s="60">
        <v>15327.968279999999</v>
      </c>
      <c r="O235" s="60">
        <v>2530.5404199999998</v>
      </c>
      <c r="P235" s="54" t="s">
        <v>323</v>
      </c>
    </row>
    <row r="236" spans="1:16" s="42" customFormat="1" ht="18" customHeight="1">
      <c r="A236" s="43"/>
      <c r="B236" s="49" t="s">
        <v>324</v>
      </c>
      <c r="C236" s="65"/>
      <c r="D236" s="66"/>
      <c r="E236" s="51">
        <f t="shared" si="23"/>
        <v>7748.7919300000003</v>
      </c>
      <c r="F236" s="60">
        <v>73.643539999999987</v>
      </c>
      <c r="G236" s="60">
        <v>32.870249999999999</v>
      </c>
      <c r="H236" s="60">
        <v>143.60814000000002</v>
      </c>
      <c r="I236" s="60">
        <v>0</v>
      </c>
      <c r="J236" s="60">
        <v>39.67</v>
      </c>
      <c r="K236" s="60">
        <v>7459</v>
      </c>
      <c r="L236" s="53">
        <f t="shared" si="24"/>
        <v>12893.238720000001</v>
      </c>
      <c r="M236" s="60">
        <v>566.02</v>
      </c>
      <c r="N236" s="60">
        <v>10563.157720000001</v>
      </c>
      <c r="O236" s="60">
        <v>1764.0609999999999</v>
      </c>
      <c r="P236" s="54" t="s">
        <v>325</v>
      </c>
    </row>
    <row r="237" spans="1:16" s="42" customFormat="1" ht="18" customHeight="1">
      <c r="A237" s="43" t="s">
        <v>326</v>
      </c>
      <c r="B237" s="43"/>
      <c r="C237" s="65"/>
      <c r="D237" s="65"/>
      <c r="E237" s="68">
        <f t="shared" si="23"/>
        <v>18403.436470000001</v>
      </c>
      <c r="F237" s="68">
        <f t="shared" ref="F237:K237" si="28">SUM(F238)</f>
        <v>127.03547</v>
      </c>
      <c r="G237" s="68">
        <f t="shared" si="28"/>
        <v>16.251000000000001</v>
      </c>
      <c r="H237" s="68">
        <f t="shared" si="28"/>
        <v>175.56117</v>
      </c>
      <c r="I237" s="68">
        <f t="shared" si="28"/>
        <v>14.9246</v>
      </c>
      <c r="J237" s="68">
        <f t="shared" si="28"/>
        <v>331.05700000000002</v>
      </c>
      <c r="K237" s="68">
        <f t="shared" si="28"/>
        <v>17738.607230000001</v>
      </c>
      <c r="L237" s="68">
        <f t="shared" si="24"/>
        <v>17958.139349999998</v>
      </c>
      <c r="M237" s="68">
        <f>SUM(M238)</f>
        <v>744.81299999999999</v>
      </c>
      <c r="N237" s="68">
        <f>SUM(N238)</f>
        <v>15350.539349999999</v>
      </c>
      <c r="O237" s="68">
        <f>SUM(O238)</f>
        <v>1862.787</v>
      </c>
      <c r="P237" s="69" t="s">
        <v>327</v>
      </c>
    </row>
    <row r="238" spans="1:16" s="55" customFormat="1" ht="18" customHeight="1">
      <c r="A238" s="58"/>
      <c r="B238" s="49" t="s">
        <v>328</v>
      </c>
      <c r="C238" s="58"/>
      <c r="D238" s="58"/>
      <c r="E238" s="67">
        <f t="shared" si="23"/>
        <v>18403.436470000001</v>
      </c>
      <c r="F238" s="53">
        <v>127.03547</v>
      </c>
      <c r="G238" s="60">
        <v>16.251000000000001</v>
      </c>
      <c r="H238" s="60">
        <v>175.56117</v>
      </c>
      <c r="I238" s="60">
        <v>14.9246</v>
      </c>
      <c r="J238" s="60">
        <v>331.05700000000002</v>
      </c>
      <c r="K238" s="60">
        <v>17738.607230000001</v>
      </c>
      <c r="L238" s="53">
        <f t="shared" si="24"/>
        <v>17958.139349999998</v>
      </c>
      <c r="M238" s="60">
        <v>744.81299999999999</v>
      </c>
      <c r="N238" s="60">
        <v>15350.539349999999</v>
      </c>
      <c r="O238" s="60">
        <v>1862.787</v>
      </c>
      <c r="P238" s="70" t="s">
        <v>329</v>
      </c>
    </row>
    <row r="239" spans="1:16" s="55" customFormat="1" ht="18" customHeight="1">
      <c r="A239" s="43" t="s">
        <v>330</v>
      </c>
      <c r="B239" s="49"/>
      <c r="C239" s="58"/>
      <c r="D239" s="58"/>
      <c r="E239" s="68">
        <f t="shared" si="23"/>
        <v>19379.060809999999</v>
      </c>
      <c r="F239" s="68">
        <f t="shared" ref="F239:K239" si="29">SUM(F240:F240)</f>
        <v>132.13339000000002</v>
      </c>
      <c r="G239" s="68">
        <f t="shared" si="29"/>
        <v>194.1575</v>
      </c>
      <c r="H239" s="68">
        <f t="shared" si="29"/>
        <v>507.64992000000001</v>
      </c>
      <c r="I239" s="68">
        <f t="shared" si="29"/>
        <v>0</v>
      </c>
      <c r="J239" s="68">
        <f t="shared" si="29"/>
        <v>599.16</v>
      </c>
      <c r="K239" s="68">
        <f t="shared" si="29"/>
        <v>17945.96</v>
      </c>
      <c r="L239" s="68">
        <f t="shared" si="24"/>
        <v>28284.998190000002</v>
      </c>
      <c r="M239" s="68">
        <f>SUM(M240:M240)</f>
        <v>1135.9000000000001</v>
      </c>
      <c r="N239" s="68">
        <f>SUM(N240:N240)</f>
        <v>22501.80819</v>
      </c>
      <c r="O239" s="68">
        <f>SUM(O240:O240)</f>
        <v>4647.29</v>
      </c>
      <c r="P239" s="69" t="s">
        <v>331</v>
      </c>
    </row>
    <row r="240" spans="1:16" s="55" customFormat="1" ht="18" customHeight="1">
      <c r="A240" s="49"/>
      <c r="B240" s="49" t="s">
        <v>332</v>
      </c>
      <c r="C240" s="58"/>
      <c r="D240" s="58"/>
      <c r="E240" s="67">
        <f t="shared" si="23"/>
        <v>19379.060809999999</v>
      </c>
      <c r="F240" s="67">
        <v>132.13339000000002</v>
      </c>
      <c r="G240" s="67">
        <v>194.1575</v>
      </c>
      <c r="H240" s="67">
        <v>507.64992000000001</v>
      </c>
      <c r="I240" s="67">
        <v>0</v>
      </c>
      <c r="J240" s="67">
        <v>599.16</v>
      </c>
      <c r="K240" s="67">
        <v>17945.96</v>
      </c>
      <c r="L240" s="67">
        <f t="shared" si="24"/>
        <v>28284.998190000002</v>
      </c>
      <c r="M240" s="67">
        <v>1135.9000000000001</v>
      </c>
      <c r="N240" s="67">
        <v>22501.80819</v>
      </c>
      <c r="O240" s="67">
        <v>4647.29</v>
      </c>
      <c r="P240" s="54" t="s">
        <v>333</v>
      </c>
    </row>
    <row r="241" spans="1:16" s="2" customFormat="1">
      <c r="A241" s="1" t="s">
        <v>0</v>
      </c>
      <c r="C241" s="3">
        <v>16.3</v>
      </c>
      <c r="D241" s="1" t="s">
        <v>72</v>
      </c>
      <c r="E241" s="1"/>
      <c r="P241" s="4"/>
    </row>
    <row r="242" spans="1:16" s="6" customFormat="1" ht="18.95" customHeight="1">
      <c r="A242" s="5" t="s">
        <v>2</v>
      </c>
      <c r="C242" s="7">
        <v>16.3</v>
      </c>
      <c r="D242" s="5" t="s">
        <v>3</v>
      </c>
      <c r="E242" s="5"/>
      <c r="P242" s="8"/>
    </row>
    <row r="243" spans="1:16" s="6" customFormat="1" ht="18.95" customHeight="1">
      <c r="A243" s="5"/>
      <c r="C243" s="7"/>
      <c r="D243" s="5" t="s">
        <v>73</v>
      </c>
      <c r="E243" s="5"/>
      <c r="P243" s="8"/>
    </row>
    <row r="244" spans="1:16" ht="16.5" customHeight="1">
      <c r="P244" s="10" t="s">
        <v>5</v>
      </c>
    </row>
    <row r="245" spans="1:16" s="17" customFormat="1" ht="17.100000000000001" customHeight="1">
      <c r="A245" s="11" t="s">
        <v>6</v>
      </c>
      <c r="B245" s="11"/>
      <c r="C245" s="11"/>
      <c r="D245" s="12"/>
      <c r="E245" s="13" t="s">
        <v>7</v>
      </c>
      <c r="F245" s="11"/>
      <c r="G245" s="11"/>
      <c r="H245" s="11"/>
      <c r="I245" s="11"/>
      <c r="J245" s="11"/>
      <c r="K245" s="11"/>
      <c r="L245" s="14" t="s">
        <v>8</v>
      </c>
      <c r="M245" s="15"/>
      <c r="N245" s="15"/>
      <c r="O245" s="15"/>
      <c r="P245" s="16"/>
    </row>
    <row r="246" spans="1:16" s="17" customFormat="1" ht="15" customHeight="1">
      <c r="A246" s="18"/>
      <c r="B246" s="18"/>
      <c r="C246" s="18"/>
      <c r="D246" s="19"/>
      <c r="E246" s="20" t="s">
        <v>9</v>
      </c>
      <c r="F246" s="21"/>
      <c r="G246" s="21"/>
      <c r="H246" s="21"/>
      <c r="I246" s="21"/>
      <c r="J246" s="21"/>
      <c r="K246" s="21"/>
      <c r="L246" s="22" t="s">
        <v>10</v>
      </c>
      <c r="M246" s="23"/>
      <c r="N246" s="23"/>
      <c r="O246" s="23"/>
      <c r="P246" s="24" t="s">
        <v>11</v>
      </c>
    </row>
    <row r="247" spans="1:16" s="17" customFormat="1" ht="17.100000000000001" customHeight="1">
      <c r="A247" s="18"/>
      <c r="B247" s="18"/>
      <c r="C247" s="18"/>
      <c r="D247" s="19"/>
      <c r="E247" s="25"/>
      <c r="F247" s="26"/>
      <c r="G247" s="26"/>
      <c r="H247" s="26"/>
      <c r="I247" s="26"/>
      <c r="J247" s="26"/>
      <c r="K247" s="27"/>
      <c r="L247" s="28"/>
      <c r="M247" s="24" t="s">
        <v>8</v>
      </c>
      <c r="N247" s="24"/>
      <c r="O247" s="29" t="s">
        <v>8</v>
      </c>
      <c r="P247" s="24" t="s">
        <v>12</v>
      </c>
    </row>
    <row r="248" spans="1:16" s="17" customFormat="1" ht="17.100000000000001" customHeight="1">
      <c r="A248" s="18"/>
      <c r="B248" s="18"/>
      <c r="C248" s="18"/>
      <c r="D248" s="19"/>
      <c r="E248" s="25" t="s">
        <v>13</v>
      </c>
      <c r="F248" s="26" t="s">
        <v>14</v>
      </c>
      <c r="G248" s="26" t="s">
        <v>15</v>
      </c>
      <c r="H248" s="26" t="s">
        <v>16</v>
      </c>
      <c r="I248" s="26" t="s">
        <v>17</v>
      </c>
      <c r="J248" s="26" t="s">
        <v>18</v>
      </c>
      <c r="K248" s="26" t="s">
        <v>19</v>
      </c>
      <c r="L248" s="26" t="s">
        <v>13</v>
      </c>
      <c r="M248" s="24" t="s">
        <v>20</v>
      </c>
      <c r="N248" s="24" t="s">
        <v>21</v>
      </c>
      <c r="O248" s="26" t="s">
        <v>22</v>
      </c>
      <c r="P248" s="24" t="s">
        <v>23</v>
      </c>
    </row>
    <row r="249" spans="1:16" s="17" customFormat="1" ht="17.100000000000001" customHeight="1">
      <c r="A249" s="18"/>
      <c r="B249" s="18"/>
      <c r="C249" s="18"/>
      <c r="D249" s="19"/>
      <c r="E249" s="25" t="s">
        <v>24</v>
      </c>
      <c r="F249" s="26" t="s">
        <v>25</v>
      </c>
      <c r="G249" s="26" t="s">
        <v>26</v>
      </c>
      <c r="H249" s="26" t="s">
        <v>27</v>
      </c>
      <c r="I249" s="26" t="s">
        <v>28</v>
      </c>
      <c r="J249" s="26" t="s">
        <v>29</v>
      </c>
      <c r="K249" s="26" t="s">
        <v>30</v>
      </c>
      <c r="L249" s="26" t="s">
        <v>24</v>
      </c>
      <c r="M249" s="24" t="s">
        <v>31</v>
      </c>
      <c r="N249" s="24" t="s">
        <v>32</v>
      </c>
      <c r="O249" s="26" t="s">
        <v>33</v>
      </c>
      <c r="P249" s="24"/>
    </row>
    <row r="250" spans="1:16" s="17" customFormat="1" ht="15" customHeight="1">
      <c r="A250" s="21"/>
      <c r="B250" s="21"/>
      <c r="C250" s="21"/>
      <c r="D250" s="30"/>
      <c r="E250" s="31"/>
      <c r="F250" s="32" t="s">
        <v>34</v>
      </c>
      <c r="G250" s="32" t="s">
        <v>35</v>
      </c>
      <c r="H250" s="32"/>
      <c r="I250" s="32" t="s">
        <v>36</v>
      </c>
      <c r="J250" s="32"/>
      <c r="K250" s="32"/>
      <c r="L250" s="32"/>
      <c r="M250" s="33" t="s">
        <v>37</v>
      </c>
      <c r="N250" s="33" t="s">
        <v>10</v>
      </c>
      <c r="O250" s="32" t="s">
        <v>38</v>
      </c>
      <c r="P250" s="33"/>
    </row>
    <row r="251" spans="1:16" s="42" customFormat="1" ht="18" customHeight="1">
      <c r="A251" s="43" t="s">
        <v>334</v>
      </c>
      <c r="B251" s="44"/>
      <c r="C251" s="44"/>
      <c r="D251" s="44"/>
      <c r="E251" s="68">
        <f t="shared" si="23"/>
        <v>34053.515639999998</v>
      </c>
      <c r="F251" s="68">
        <f t="shared" ref="F251:K251" si="30">SUM(F252:F253)</f>
        <v>662.80354000000011</v>
      </c>
      <c r="G251" s="68">
        <f t="shared" si="30"/>
        <v>209.10025000000002</v>
      </c>
      <c r="H251" s="68">
        <f t="shared" si="30"/>
        <v>518.97203000000002</v>
      </c>
      <c r="I251" s="68">
        <f t="shared" si="30"/>
        <v>98.442999999999998</v>
      </c>
      <c r="J251" s="68">
        <f t="shared" si="30"/>
        <v>566.42381999999998</v>
      </c>
      <c r="K251" s="68">
        <f t="shared" si="30"/>
        <v>31997.773000000001</v>
      </c>
      <c r="L251" s="68">
        <f t="shared" si="24"/>
        <v>31044.74222</v>
      </c>
      <c r="M251" s="68">
        <f>SUM(M252:M253)</f>
        <v>2063.7725999999998</v>
      </c>
      <c r="N251" s="68">
        <f>SUM(N252:N253)</f>
        <v>26121.052619999999</v>
      </c>
      <c r="O251" s="68">
        <f>SUM(O252:O253)</f>
        <v>2859.9169999999999</v>
      </c>
      <c r="P251" s="69" t="s">
        <v>335</v>
      </c>
    </row>
    <row r="252" spans="1:16" s="55" customFormat="1" ht="18" customHeight="1">
      <c r="A252" s="48"/>
      <c r="B252" s="49" t="s">
        <v>336</v>
      </c>
      <c r="C252" s="48"/>
      <c r="D252" s="48"/>
      <c r="E252" s="67">
        <f t="shared" si="23"/>
        <v>20848.451699999998</v>
      </c>
      <c r="F252" s="60">
        <v>529.99062000000004</v>
      </c>
      <c r="G252" s="60">
        <v>94.551000000000002</v>
      </c>
      <c r="H252" s="60">
        <v>364.30056999999999</v>
      </c>
      <c r="I252" s="60">
        <v>0</v>
      </c>
      <c r="J252" s="60">
        <v>492.06051000000002</v>
      </c>
      <c r="K252" s="60">
        <v>19367.548999999999</v>
      </c>
      <c r="L252" s="53">
        <f t="shared" si="24"/>
        <v>16642.179029999999</v>
      </c>
      <c r="M252" s="60">
        <v>756.14794999999992</v>
      </c>
      <c r="N252" s="60">
        <v>14242.71408</v>
      </c>
      <c r="O252" s="60">
        <v>1643.317</v>
      </c>
      <c r="P252" s="70" t="s">
        <v>337</v>
      </c>
    </row>
    <row r="253" spans="1:16" s="55" customFormat="1" ht="18" customHeight="1">
      <c r="A253" s="48"/>
      <c r="B253" s="49" t="s">
        <v>338</v>
      </c>
      <c r="C253" s="48"/>
      <c r="D253" s="48"/>
      <c r="E253" s="67">
        <f t="shared" si="23"/>
        <v>13205.06394</v>
      </c>
      <c r="F253" s="60">
        <v>132.81292000000002</v>
      </c>
      <c r="G253" s="60">
        <v>114.54925</v>
      </c>
      <c r="H253" s="60">
        <v>154.67146</v>
      </c>
      <c r="I253" s="60">
        <v>98.442999999999998</v>
      </c>
      <c r="J253" s="60">
        <v>74.363309999999998</v>
      </c>
      <c r="K253" s="60">
        <v>12630.224</v>
      </c>
      <c r="L253" s="53">
        <f t="shared" si="24"/>
        <v>14402.563189999999</v>
      </c>
      <c r="M253" s="60">
        <v>1307.62465</v>
      </c>
      <c r="N253" s="60">
        <v>11878.338539999999</v>
      </c>
      <c r="O253" s="60">
        <v>1216.5999999999999</v>
      </c>
      <c r="P253" s="70" t="s">
        <v>339</v>
      </c>
    </row>
    <row r="254" spans="1:16" s="42" customFormat="1" ht="18" customHeight="1">
      <c r="A254" s="43" t="s">
        <v>340</v>
      </c>
      <c r="B254" s="43"/>
      <c r="C254" s="65"/>
      <c r="D254" s="44"/>
      <c r="E254" s="68">
        <f t="shared" si="23"/>
        <v>60765.836980000007</v>
      </c>
      <c r="F254" s="68">
        <f t="shared" ref="F254:K254" si="31">SUM(F255:F258)</f>
        <v>846.49952000000008</v>
      </c>
      <c r="G254" s="68">
        <f t="shared" si="31"/>
        <v>140.96299999999999</v>
      </c>
      <c r="H254" s="68">
        <f t="shared" si="31"/>
        <v>1531.3072099999999</v>
      </c>
      <c r="I254" s="68">
        <f t="shared" si="31"/>
        <v>0.71</v>
      </c>
      <c r="J254" s="68">
        <f t="shared" si="31"/>
        <v>748.43700000000001</v>
      </c>
      <c r="K254" s="68">
        <f t="shared" si="31"/>
        <v>57497.92025000001</v>
      </c>
      <c r="L254" s="68">
        <f t="shared" si="24"/>
        <v>62263.428909999995</v>
      </c>
      <c r="M254" s="68">
        <f>SUM(M255:M258)</f>
        <v>1890.4690000000001</v>
      </c>
      <c r="N254" s="68">
        <f>SUM(N255:N258)</f>
        <v>49614.120909999998</v>
      </c>
      <c r="O254" s="68">
        <f>SUM(O255:O258)</f>
        <v>10758.839</v>
      </c>
      <c r="P254" s="69" t="s">
        <v>341</v>
      </c>
    </row>
    <row r="255" spans="1:16" s="42" customFormat="1" ht="18" customHeight="1">
      <c r="A255" s="43"/>
      <c r="B255" s="49" t="s">
        <v>342</v>
      </c>
      <c r="C255" s="65"/>
      <c r="D255" s="44"/>
      <c r="E255" s="67">
        <f t="shared" si="23"/>
        <v>12052.766749999999</v>
      </c>
      <c r="F255" s="60">
        <v>237.80499</v>
      </c>
      <c r="G255" s="60">
        <v>15.167</v>
      </c>
      <c r="H255" s="60">
        <v>312.18140999999997</v>
      </c>
      <c r="I255" s="60">
        <v>0</v>
      </c>
      <c r="J255" s="60">
        <v>162.22499999999999</v>
      </c>
      <c r="K255" s="60">
        <v>11325.388349999999</v>
      </c>
      <c r="L255" s="53">
        <f t="shared" si="24"/>
        <v>11733.74396</v>
      </c>
      <c r="M255" s="60">
        <v>406.69799999999998</v>
      </c>
      <c r="N255" s="60">
        <v>9301.4689600000002</v>
      </c>
      <c r="O255" s="60">
        <v>2025.577</v>
      </c>
      <c r="P255" s="54" t="s">
        <v>343</v>
      </c>
    </row>
    <row r="256" spans="1:16" s="42" customFormat="1" ht="18" customHeight="1">
      <c r="A256" s="43"/>
      <c r="B256" s="49" t="s">
        <v>344</v>
      </c>
      <c r="C256" s="65"/>
      <c r="D256" s="44"/>
      <c r="E256" s="67">
        <f t="shared" si="23"/>
        <v>22257.820220000001</v>
      </c>
      <c r="F256" s="60">
        <v>107.65139000000001</v>
      </c>
      <c r="G256" s="60">
        <v>45.994999999999997</v>
      </c>
      <c r="H256" s="60">
        <v>373.85982999999999</v>
      </c>
      <c r="I256" s="60">
        <v>0</v>
      </c>
      <c r="J256" s="60">
        <v>236.774</v>
      </c>
      <c r="K256" s="60">
        <v>21493.54</v>
      </c>
      <c r="L256" s="53">
        <f t="shared" si="24"/>
        <v>18671.439039999997</v>
      </c>
      <c r="M256" s="60">
        <v>538.43100000000004</v>
      </c>
      <c r="N256" s="60">
        <v>16559.708039999998</v>
      </c>
      <c r="O256" s="60">
        <v>1573.3</v>
      </c>
      <c r="P256" s="54" t="s">
        <v>345</v>
      </c>
    </row>
    <row r="257" spans="1:16" s="42" customFormat="1" ht="18" customHeight="1">
      <c r="A257" s="43"/>
      <c r="B257" s="49" t="s">
        <v>346</v>
      </c>
      <c r="C257" s="65"/>
      <c r="D257" s="44"/>
      <c r="E257" s="67">
        <f t="shared" si="23"/>
        <v>10551.27081</v>
      </c>
      <c r="F257" s="60">
        <v>57.666400000000003</v>
      </c>
      <c r="G257" s="60">
        <v>50.225000000000001</v>
      </c>
      <c r="H257" s="60">
        <v>394.54340999999999</v>
      </c>
      <c r="I257" s="60">
        <v>0.71</v>
      </c>
      <c r="J257" s="60">
        <v>177.03800000000001</v>
      </c>
      <c r="K257" s="60">
        <v>9871.0879999999997</v>
      </c>
      <c r="L257" s="53">
        <f t="shared" si="24"/>
        <v>13426.150659999999</v>
      </c>
      <c r="M257" s="60">
        <v>571.22799999999995</v>
      </c>
      <c r="N257" s="60">
        <v>10808.522660000001</v>
      </c>
      <c r="O257" s="60">
        <v>2046.4</v>
      </c>
      <c r="P257" s="70" t="s">
        <v>347</v>
      </c>
    </row>
    <row r="258" spans="1:16" s="42" customFormat="1" ht="18" customHeight="1">
      <c r="A258" s="43"/>
      <c r="B258" s="49" t="s">
        <v>348</v>
      </c>
      <c r="C258" s="65"/>
      <c r="D258" s="44"/>
      <c r="E258" s="67">
        <f t="shared" si="23"/>
        <v>15903.979200000002</v>
      </c>
      <c r="F258" s="60">
        <v>443.37673999999998</v>
      </c>
      <c r="G258" s="60">
        <v>29.576000000000001</v>
      </c>
      <c r="H258" s="60">
        <v>450.72255999999999</v>
      </c>
      <c r="I258" s="60">
        <v>0</v>
      </c>
      <c r="J258" s="60">
        <v>172.4</v>
      </c>
      <c r="K258" s="60">
        <v>14807.903900000001</v>
      </c>
      <c r="L258" s="53">
        <f t="shared" si="24"/>
        <v>18432.095249999998</v>
      </c>
      <c r="M258" s="60">
        <v>374.11200000000002</v>
      </c>
      <c r="N258" s="60">
        <v>12944.421249999999</v>
      </c>
      <c r="O258" s="60">
        <v>5113.5619999999999</v>
      </c>
      <c r="P258" s="70" t="s">
        <v>349</v>
      </c>
    </row>
    <row r="259" spans="1:16" s="55" customFormat="1" ht="18" customHeight="1">
      <c r="A259" s="65" t="s">
        <v>350</v>
      </c>
      <c r="B259" s="49"/>
      <c r="C259" s="58"/>
      <c r="D259" s="44"/>
      <c r="E259" s="68">
        <f t="shared" si="23"/>
        <v>19095.269209999999</v>
      </c>
      <c r="F259" s="68">
        <f t="shared" ref="F259:K259" si="32">SUM(F260:F261)</f>
        <v>62.078919999999997</v>
      </c>
      <c r="G259" s="68">
        <f t="shared" si="32"/>
        <v>245.8092</v>
      </c>
      <c r="H259" s="68">
        <f t="shared" si="32"/>
        <v>404.00639000000001</v>
      </c>
      <c r="I259" s="68">
        <f t="shared" si="32"/>
        <v>0</v>
      </c>
      <c r="J259" s="68">
        <f t="shared" si="32"/>
        <v>482.32169999999996</v>
      </c>
      <c r="K259" s="68">
        <f t="shared" si="32"/>
        <v>17901.053</v>
      </c>
      <c r="L259" s="68">
        <f t="shared" si="24"/>
        <v>17608.467199999999</v>
      </c>
      <c r="M259" s="68">
        <f>SUM(M260:M261)</f>
        <v>693.49249999999995</v>
      </c>
      <c r="N259" s="68">
        <f>SUM(N260:N261)</f>
        <v>15964.53803</v>
      </c>
      <c r="O259" s="68">
        <f>SUM(O260:O261)</f>
        <v>950.43667000000005</v>
      </c>
      <c r="P259" s="70" t="s">
        <v>351</v>
      </c>
    </row>
    <row r="260" spans="1:16" s="55" customFormat="1" ht="18" customHeight="1">
      <c r="A260" s="58"/>
      <c r="B260" s="49" t="s">
        <v>352</v>
      </c>
      <c r="C260" s="58"/>
      <c r="D260" s="44"/>
      <c r="E260" s="67">
        <f t="shared" si="23"/>
        <v>4402.4040800000002</v>
      </c>
      <c r="F260" s="60">
        <v>0</v>
      </c>
      <c r="G260" s="60">
        <v>16.292999999999999</v>
      </c>
      <c r="H260" s="60">
        <v>68.20008</v>
      </c>
      <c r="I260" s="60">
        <v>0</v>
      </c>
      <c r="J260" s="60">
        <v>40.15</v>
      </c>
      <c r="K260" s="60">
        <v>4277.7610000000004</v>
      </c>
      <c r="L260" s="53">
        <f t="shared" si="24"/>
        <v>2586.4406899999999</v>
      </c>
      <c r="M260" s="60">
        <v>241.4777</v>
      </c>
      <c r="N260" s="60">
        <v>2202.2629900000002</v>
      </c>
      <c r="O260" s="60">
        <v>142.69999999999999</v>
      </c>
      <c r="P260" s="70" t="s">
        <v>353</v>
      </c>
    </row>
    <row r="261" spans="1:16" s="55" customFormat="1" ht="18" customHeight="1">
      <c r="A261" s="58"/>
      <c r="B261" s="49" t="s">
        <v>354</v>
      </c>
      <c r="C261" s="58"/>
      <c r="D261" s="44"/>
      <c r="E261" s="67">
        <f t="shared" si="23"/>
        <v>14692.86513</v>
      </c>
      <c r="F261" s="60">
        <v>62.078919999999997</v>
      </c>
      <c r="G261" s="60">
        <v>229.5162</v>
      </c>
      <c r="H261" s="60">
        <v>335.80631</v>
      </c>
      <c r="I261" s="60">
        <v>0</v>
      </c>
      <c r="J261" s="60">
        <v>442.17169999999999</v>
      </c>
      <c r="K261" s="60">
        <v>13623.291999999999</v>
      </c>
      <c r="L261" s="53">
        <f t="shared" si="24"/>
        <v>15022.02651</v>
      </c>
      <c r="M261" s="60">
        <v>452.01479999999998</v>
      </c>
      <c r="N261" s="60">
        <v>13762.275039999999</v>
      </c>
      <c r="O261" s="60">
        <v>807.73667</v>
      </c>
      <c r="P261" s="70" t="s">
        <v>355</v>
      </c>
    </row>
    <row r="262" spans="1:16" s="75" customFormat="1" ht="3" customHeight="1">
      <c r="A262" s="71"/>
      <c r="B262" s="71"/>
      <c r="C262" s="71"/>
      <c r="D262" s="71"/>
      <c r="E262" s="72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4"/>
    </row>
    <row r="263" spans="1:16" s="75" customFormat="1" ht="9" customHeight="1">
      <c r="A263" s="76"/>
      <c r="B263" s="76"/>
      <c r="C263" s="76"/>
      <c r="D263" s="76"/>
      <c r="E263" s="76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8"/>
    </row>
    <row r="264" spans="1:16" s="79" customFormat="1" ht="21" customHeight="1">
      <c r="C264" s="79" t="s">
        <v>356</v>
      </c>
      <c r="I264" s="79" t="s">
        <v>357</v>
      </c>
    </row>
    <row r="265" spans="1:16" s="75" customFormat="1" ht="15">
      <c r="P265" s="80"/>
    </row>
    <row r="274" spans="6:15">
      <c r="F274" s="81"/>
      <c r="G274" s="81"/>
      <c r="H274" s="81"/>
      <c r="I274" s="81"/>
      <c r="J274" s="81"/>
      <c r="K274" s="81"/>
      <c r="L274" s="81"/>
      <c r="M274" s="81"/>
      <c r="N274" s="81"/>
      <c r="O274" s="81"/>
    </row>
    <row r="275" spans="6:15">
      <c r="F275" s="82"/>
      <c r="G275" s="82"/>
      <c r="H275" s="82"/>
      <c r="I275" s="82"/>
      <c r="J275" s="82"/>
      <c r="K275" s="82"/>
      <c r="L275" s="82"/>
      <c r="M275" s="82"/>
      <c r="N275" s="82"/>
      <c r="O275" s="82"/>
    </row>
  </sheetData>
  <mergeCells count="51">
    <mergeCell ref="A245:D250"/>
    <mergeCell ref="E245:K245"/>
    <mergeCell ref="L245:O245"/>
    <mergeCell ref="E246:K246"/>
    <mergeCell ref="L246:O246"/>
    <mergeCell ref="A191:D196"/>
    <mergeCell ref="E191:K191"/>
    <mergeCell ref="L191:O191"/>
    <mergeCell ref="E192:K192"/>
    <mergeCell ref="L192:O192"/>
    <mergeCell ref="A218:D223"/>
    <mergeCell ref="E218:K218"/>
    <mergeCell ref="L218:O218"/>
    <mergeCell ref="E219:K219"/>
    <mergeCell ref="L219:O219"/>
    <mergeCell ref="A138:D143"/>
    <mergeCell ref="E138:K138"/>
    <mergeCell ref="L138:O138"/>
    <mergeCell ref="E139:K139"/>
    <mergeCell ref="L139:O139"/>
    <mergeCell ref="A164:D169"/>
    <mergeCell ref="E164:K164"/>
    <mergeCell ref="L164:O164"/>
    <mergeCell ref="E165:K165"/>
    <mergeCell ref="L165:O165"/>
    <mergeCell ref="A86:D91"/>
    <mergeCell ref="E86:K86"/>
    <mergeCell ref="L86:O86"/>
    <mergeCell ref="E87:K87"/>
    <mergeCell ref="L87:O87"/>
    <mergeCell ref="A112:D117"/>
    <mergeCell ref="E112:K112"/>
    <mergeCell ref="L112:O112"/>
    <mergeCell ref="E113:K113"/>
    <mergeCell ref="L113:O113"/>
    <mergeCell ref="A33:D38"/>
    <mergeCell ref="E33:K33"/>
    <mergeCell ref="L33:O33"/>
    <mergeCell ref="E34:K34"/>
    <mergeCell ref="L34:O34"/>
    <mergeCell ref="A60:D65"/>
    <mergeCell ref="E60:K60"/>
    <mergeCell ref="L60:O60"/>
    <mergeCell ref="E61:K61"/>
    <mergeCell ref="L61:O61"/>
    <mergeCell ref="A5:D10"/>
    <mergeCell ref="E5:K5"/>
    <mergeCell ref="L5:O5"/>
    <mergeCell ref="E6:K6"/>
    <mergeCell ref="L6:O6"/>
    <mergeCell ref="A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2015-05-18T07:57:17Z</dcterms:created>
  <dcterms:modified xsi:type="dcterms:W3CDTF">2015-05-18T07:57:28Z</dcterms:modified>
</cp:coreProperties>
</file>