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2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H11" i="1"/>
  <c r="H10" s="1"/>
  <c r="H9" s="1"/>
  <c r="I11"/>
  <c r="I10" s="1"/>
  <c r="I9" s="1"/>
  <c r="L11"/>
  <c r="L10" s="1"/>
  <c r="L9" s="1"/>
  <c r="M11"/>
  <c r="M10" s="1"/>
  <c r="M9" s="1"/>
  <c r="G12"/>
  <c r="G11" s="1"/>
  <c r="G10" s="1"/>
  <c r="K12"/>
  <c r="K11" s="1"/>
  <c r="K10" s="1"/>
  <c r="P12"/>
  <c r="P11" s="1"/>
  <c r="P10" s="1"/>
  <c r="Q12"/>
  <c r="Q11" s="1"/>
  <c r="Q10" s="1"/>
  <c r="G13"/>
  <c r="K13"/>
  <c r="P13"/>
  <c r="O13" s="1"/>
  <c r="Q13"/>
  <c r="K14"/>
  <c r="H15"/>
  <c r="I15"/>
  <c r="L15"/>
  <c r="M15"/>
  <c r="G16"/>
  <c r="G15" s="1"/>
  <c r="K16"/>
  <c r="K15" s="1"/>
  <c r="P16"/>
  <c r="P15" s="1"/>
  <c r="Q16"/>
  <c r="Q15" s="1"/>
  <c r="G17"/>
  <c r="K17"/>
  <c r="P17"/>
  <c r="O17" s="1"/>
  <c r="Q17"/>
  <c r="G18"/>
  <c r="K18"/>
  <c r="P18"/>
  <c r="O18" s="1"/>
  <c r="Q18"/>
  <c r="G19"/>
  <c r="K19"/>
  <c r="P19"/>
  <c r="O19" s="1"/>
  <c r="Q19"/>
  <c r="O15" l="1"/>
  <c r="Q9"/>
  <c r="P9"/>
  <c r="K9"/>
  <c r="G9"/>
  <c r="O16"/>
  <c r="O12"/>
  <c r="O11" s="1"/>
  <c r="O10" s="1"/>
  <c r="O9" s="1"/>
</calcChain>
</file>

<file path=xl/sharedStrings.xml><?xml version="1.0" encoding="utf-8"?>
<sst xmlns="http://schemas.openxmlformats.org/spreadsheetml/2006/main" count="63" uniqueCount="45">
  <si>
    <t xml:space="preserve"> Labour Force Survey, Nakhon Pathom Province, National Statistical Office</t>
  </si>
  <si>
    <t>Source  :</t>
  </si>
  <si>
    <t xml:space="preserve"> รายงานผลการสำรวจภาวะการทำงานของประชากร,จังหวัดนครปฐม  สำนักงานสถิติแห่งชาติ</t>
  </si>
  <si>
    <t>ที่มา  :</t>
  </si>
  <si>
    <t xml:space="preserve"> The data in the average of four quarters.</t>
  </si>
  <si>
    <t>Note  :</t>
  </si>
  <si>
    <t xml:space="preserve"> ข้อมูลเป็นค่าเฉลี่ยของ 4 ไตรมาส</t>
  </si>
  <si>
    <t>หมายเหตุ  :</t>
  </si>
  <si>
    <t>Persons under 15 years of age</t>
  </si>
  <si>
    <t>อายุต่ำกว่า 15 ปี</t>
  </si>
  <si>
    <t>4. Others</t>
  </si>
  <si>
    <t>3. อื่น ๆ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</si>
  <si>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</si>
  <si>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</si>
  <si>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</si>
  <si>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</si>
  <si>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</si>
  <si>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ผู้ไม่อยู่ในกำลังแรงงานอายุ 15 ปีขึ้นไป</t>
  </si>
  <si>
    <t>2. Seasonally inactive labour force</t>
  </si>
  <si>
    <t>-</t>
  </si>
  <si>
    <t>2.  กำลังแรงงานที่รอฤดูกาล</t>
  </si>
  <si>
    <t>1.2  Unemployed</t>
  </si>
  <si>
    <t>1.2  ผู้ว่างงาน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</si>
  <si>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</si>
  <si>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</si>
  <si>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</si>
  <si>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</si>
  <si>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</si>
  <si>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</si>
  <si>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</si>
  <si>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</si>
  <si>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</si>
  <si>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</si>
  <si>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</si>
  <si>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</si>
  <si>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</si>
  <si>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>(2006)</t>
  </si>
  <si>
    <t>(2005)</t>
  </si>
  <si>
    <t>(2004)</t>
  </si>
  <si>
    <t>Labour force status</t>
  </si>
  <si>
    <t>สถานภาพแรงงาน</t>
  </si>
  <si>
    <t>NUMBER OF POPULATION BY LABOUR FORCE STATUS AND SEX: 2004 - 2006</t>
  </si>
  <si>
    <t>TABLE</t>
  </si>
  <si>
    <t>จำนวนประชากร จำแนกตามสถานภาพแรงงาน และเพศ พ.ศ. 2547 - 2549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</si>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</sst>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\ \ #,##0"/>
    <numFmt numFmtId="188" formatCode="\ \ \ #,##0"/>
    <numFmt numFmtId="189" formatCode="\ \ \ \ \ \ #,##0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6" fillId="0" borderId="0" xfId="0" applyFont="1" applyBorder="1"/>
    <xf numFmtId="3" fontId="6" fillId="0" borderId="0" xfId="1" applyNumberFormat="1" applyFont="1" applyBorder="1" applyAlignment="1">
      <alignment horizontal="right" indent="1"/>
    </xf>
    <xf numFmtId="187" fontId="6" fillId="0" borderId="0" xfId="1" applyNumberFormat="1" applyFont="1" applyBorder="1" applyAlignment="1">
      <alignment horizontal="right" indent="1"/>
    </xf>
    <xf numFmtId="0" fontId="6" fillId="0" borderId="0" xfId="0" applyFont="1"/>
    <xf numFmtId="0" fontId="7" fillId="0" borderId="0" xfId="0" applyFont="1"/>
    <xf numFmtId="0" fontId="3" fillId="0" borderId="0" xfId="0" applyFont="1" applyBorder="1"/>
    <xf numFmtId="188" fontId="3" fillId="0" borderId="0" xfId="1" applyNumberFormat="1" applyFont="1" applyBorder="1" applyAlignment="1">
      <alignment horizontal="right" indent="1"/>
    </xf>
    <xf numFmtId="3" fontId="3" fillId="0" borderId="0" xfId="1" applyNumberFormat="1" applyFont="1" applyBorder="1" applyAlignment="1">
      <alignment horizontal="right" indent="1"/>
    </xf>
    <xf numFmtId="187" fontId="3" fillId="0" borderId="0" xfId="1" applyNumberFormat="1" applyFont="1" applyBorder="1" applyAlignment="1">
      <alignment horizontal="right" indent="1"/>
    </xf>
    <xf numFmtId="189" fontId="3" fillId="0" borderId="0" xfId="1" applyNumberFormat="1" applyFont="1" applyBorder="1" applyAlignment="1">
      <alignment horizontal="right" indent="1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nterbern/Desktop/&#3626;&#3635;&#3619;&#3623;&#3592;%2050/&#3626;&#3606;&#3636;&#3605;&#3636;&#3592;&#3633;&#3591;&#3627;&#3623;&#3633;&#3604;/&#3605;&#3634;&#3619;&#3634;&#3591;/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-2.3"/>
      <sheetName val="T-2.4"/>
      <sheetName val="T-2.5"/>
      <sheetName val="T-2.6"/>
      <sheetName val="T-2.7"/>
      <sheetName val="T-2.8"/>
      <sheetName val="T-2.9"/>
      <sheetName val="2.10"/>
    </sheetNames>
    <sheetDataSet>
      <sheetData sheetId="0">
        <row r="12">
          <cell r="H12">
            <v>294276</v>
          </cell>
          <cell r="I12">
            <v>260921</v>
          </cell>
          <cell r="L12">
            <v>299320</v>
          </cell>
          <cell r="M12">
            <v>258241</v>
          </cell>
          <cell r="P12">
            <v>301536</v>
          </cell>
          <cell r="Q12">
            <v>261935</v>
          </cell>
          <cell r="T12">
            <v>306205</v>
          </cell>
          <cell r="U12">
            <v>274029</v>
          </cell>
        </row>
        <row r="13">
          <cell r="H13">
            <v>3084</v>
          </cell>
          <cell r="I13">
            <v>3443</v>
          </cell>
          <cell r="L13">
            <v>5039</v>
          </cell>
          <cell r="M13">
            <v>2649</v>
          </cell>
          <cell r="P13">
            <v>5591</v>
          </cell>
          <cell r="Q13">
            <v>1452</v>
          </cell>
          <cell r="T13">
            <v>1392</v>
          </cell>
          <cell r="U13">
            <v>921</v>
          </cell>
        </row>
        <row r="16">
          <cell r="H16">
            <v>3098</v>
          </cell>
          <cell r="I16">
            <v>58119</v>
          </cell>
          <cell r="L16">
            <v>3612</v>
          </cell>
          <cell r="M16">
            <v>64728</v>
          </cell>
          <cell r="P16">
            <v>5276</v>
          </cell>
          <cell r="Q16">
            <v>61920</v>
          </cell>
          <cell r="T16">
            <v>1694</v>
          </cell>
          <cell r="U16">
            <v>52376</v>
          </cell>
        </row>
        <row r="17">
          <cell r="H17">
            <v>33431</v>
          </cell>
          <cell r="I17">
            <v>29458</v>
          </cell>
          <cell r="L17">
            <v>29538</v>
          </cell>
          <cell r="M17">
            <v>28590</v>
          </cell>
          <cell r="P17">
            <v>25322</v>
          </cell>
          <cell r="Q17">
            <v>27088</v>
          </cell>
          <cell r="T17">
            <v>31863</v>
          </cell>
          <cell r="U17">
            <v>28318</v>
          </cell>
        </row>
        <row r="18">
          <cell r="H18">
            <v>34511</v>
          </cell>
          <cell r="I18">
            <v>35113</v>
          </cell>
          <cell r="L18">
            <v>32365</v>
          </cell>
          <cell r="M18">
            <v>34333</v>
          </cell>
          <cell r="P18">
            <v>33690</v>
          </cell>
          <cell r="Q18">
            <v>37692</v>
          </cell>
          <cell r="T18">
            <v>31930</v>
          </cell>
          <cell r="U18">
            <v>36089</v>
          </cell>
        </row>
        <row r="19">
          <cell r="H19">
            <v>103489</v>
          </cell>
          <cell r="I19">
            <v>95446</v>
          </cell>
          <cell r="L19">
            <v>103878</v>
          </cell>
          <cell r="M19">
            <v>95739</v>
          </cell>
          <cell r="P19">
            <v>104211</v>
          </cell>
          <cell r="Q19">
            <v>95972</v>
          </cell>
          <cell r="T19">
            <v>104423</v>
          </cell>
          <cell r="U19">
            <v>96075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31"/>
  <sheetViews>
    <sheetView showGridLines="0" tabSelected="1" topLeftCell="A4" workbookViewId="0">
      <selection activeCell="O14" sqref="O14"/>
    </sheetView>
  </sheetViews>
  <sheetFormatPr defaultRowHeight="21"/>
  <cols>
    <col min="1" max="2" width="1.7109375" style="1" customWidth="1"/>
    <col min="3" max="4" width="2.5703125" style="1" customWidth="1"/>
    <col min="5" max="5" width="3.7109375" style="1" customWidth="1"/>
    <col min="6" max="6" width="18.28515625" style="1" customWidth="1"/>
    <col min="7" max="9" width="8.7109375" style="1" customWidth="1"/>
    <col min="10" max="10" width="1" style="1" customWidth="1"/>
    <col min="11" max="13" width="8.7109375" style="1" customWidth="1"/>
    <col min="14" max="14" width="1" style="1" customWidth="1"/>
    <col min="15" max="17" width="8.7109375" style="1" customWidth="1"/>
    <col min="18" max="18" width="1.5703125" style="1" customWidth="1"/>
    <col min="19" max="20" width="1.7109375" style="1" customWidth="1"/>
    <col min="21" max="21" width="10.42578125" style="1" customWidth="1"/>
    <col min="22" max="22" width="12.42578125" style="1" customWidth="1"/>
    <col min="23" max="16384" width="9.140625" style="1"/>
  </cols>
  <sheetData>
    <row r="2" spans="1:22" s="33" customFormat="1" ht="21" customHeight="1">
      <c r="B2" s="35" t="s">
        <v>44</v>
      </c>
      <c r="C2" s="35"/>
      <c r="D2" s="35"/>
      <c r="E2" s="34">
        <v>2.2000000000000002</v>
      </c>
      <c r="F2" s="35" t="s">
        <v>43</v>
      </c>
    </row>
    <row r="3" spans="1:22" s="33" customFormat="1" ht="21" customHeight="1">
      <c r="B3" s="33" t="s">
        <v>42</v>
      </c>
      <c r="E3" s="34">
        <v>2.2000000000000002</v>
      </c>
      <c r="F3" s="33" t="s">
        <v>41</v>
      </c>
    </row>
    <row r="4" spans="1:22" ht="15" customHeight="1">
      <c r="A4" s="32"/>
      <c r="B4" s="32"/>
      <c r="C4" s="32"/>
      <c r="D4" s="32"/>
      <c r="E4" s="32"/>
      <c r="F4" s="32"/>
      <c r="K4" s="32"/>
      <c r="L4" s="32"/>
      <c r="M4" s="32"/>
      <c r="N4" s="32"/>
      <c r="O4" s="32"/>
      <c r="P4" s="32"/>
      <c r="Q4" s="32"/>
      <c r="R4" s="31"/>
      <c r="S4" s="31"/>
      <c r="T4" s="31"/>
      <c r="U4" s="31"/>
      <c r="V4" s="31"/>
    </row>
    <row r="5" spans="1:22" s="2" customFormat="1" ht="21.75" customHeight="1">
      <c r="A5" s="28" t="s">
        <v>40</v>
      </c>
      <c r="B5" s="28"/>
      <c r="C5" s="28"/>
      <c r="D5" s="28"/>
      <c r="E5" s="28"/>
      <c r="F5" s="28"/>
      <c r="G5" s="29">
        <v>2547</v>
      </c>
      <c r="H5" s="29"/>
      <c r="I5" s="29"/>
      <c r="J5" s="30"/>
      <c r="K5" s="29">
        <v>2548</v>
      </c>
      <c r="L5" s="29"/>
      <c r="M5" s="29"/>
      <c r="N5" s="30"/>
      <c r="O5" s="29">
        <v>2549</v>
      </c>
      <c r="P5" s="29"/>
      <c r="Q5" s="29"/>
      <c r="R5" s="28" t="s">
        <v>39</v>
      </c>
      <c r="S5" s="28"/>
      <c r="T5" s="28"/>
      <c r="U5" s="28"/>
      <c r="V5" s="28"/>
    </row>
    <row r="6" spans="1:22" s="2" customFormat="1" ht="21.75" customHeight="1">
      <c r="A6" s="23"/>
      <c r="B6" s="23"/>
      <c r="C6" s="23"/>
      <c r="D6" s="23"/>
      <c r="E6" s="23"/>
      <c r="F6" s="23"/>
      <c r="G6" s="26" t="s">
        <v>38</v>
      </c>
      <c r="H6" s="26"/>
      <c r="I6" s="26"/>
      <c r="J6" s="27"/>
      <c r="K6" s="26" t="s">
        <v>37</v>
      </c>
      <c r="L6" s="26"/>
      <c r="M6" s="26"/>
      <c r="N6" s="27"/>
      <c r="O6" s="26" t="s">
        <v>36</v>
      </c>
      <c r="P6" s="26"/>
      <c r="Q6" s="26"/>
      <c r="R6" s="23"/>
      <c r="S6" s="22"/>
      <c r="T6" s="22"/>
      <c r="U6" s="22"/>
      <c r="V6" s="22"/>
    </row>
    <row r="7" spans="1:22" s="2" customFormat="1" ht="21.75" customHeight="1">
      <c r="A7" s="23"/>
      <c r="B7" s="23"/>
      <c r="C7" s="23"/>
      <c r="D7" s="23"/>
      <c r="E7" s="23"/>
      <c r="F7" s="23"/>
      <c r="G7" s="24" t="s">
        <v>35</v>
      </c>
      <c r="H7" s="25" t="s">
        <v>34</v>
      </c>
      <c r="I7" s="24" t="s">
        <v>33</v>
      </c>
      <c r="J7" s="24"/>
      <c r="K7" s="24" t="s">
        <v>35</v>
      </c>
      <c r="L7" s="25" t="s">
        <v>34</v>
      </c>
      <c r="M7" s="24" t="s">
        <v>33</v>
      </c>
      <c r="N7" s="24"/>
      <c r="O7" s="24" t="s">
        <v>35</v>
      </c>
      <c r="P7" s="25" t="s">
        <v>34</v>
      </c>
      <c r="Q7" s="24" t="s">
        <v>33</v>
      </c>
      <c r="R7" s="23"/>
      <c r="S7" s="22"/>
      <c r="T7" s="22"/>
      <c r="U7" s="22"/>
      <c r="V7" s="22"/>
    </row>
    <row r="8" spans="1:22" s="2" customFormat="1" ht="21.75" customHeight="1">
      <c r="A8" s="20"/>
      <c r="B8" s="20"/>
      <c r="C8" s="20"/>
      <c r="D8" s="20"/>
      <c r="E8" s="20"/>
      <c r="F8" s="20"/>
      <c r="G8" s="21" t="s">
        <v>29</v>
      </c>
      <c r="H8" s="21" t="s">
        <v>32</v>
      </c>
      <c r="I8" s="21" t="s">
        <v>31</v>
      </c>
      <c r="J8" s="21"/>
      <c r="K8" s="21" t="s">
        <v>29</v>
      </c>
      <c r="L8" s="21" t="s">
        <v>32</v>
      </c>
      <c r="M8" s="21" t="s">
        <v>31</v>
      </c>
      <c r="N8" s="21"/>
      <c r="O8" s="21" t="s">
        <v>29</v>
      </c>
      <c r="P8" s="21" t="s">
        <v>32</v>
      </c>
      <c r="Q8" s="21" t="s">
        <v>31</v>
      </c>
      <c r="R8" s="20"/>
      <c r="S8" s="20"/>
      <c r="T8" s="20"/>
      <c r="U8" s="20"/>
      <c r="V8" s="20"/>
    </row>
    <row r="9" spans="1:22" s="8" customFormat="1" ht="21.75" customHeight="1">
      <c r="A9" s="19" t="s">
        <v>30</v>
      </c>
      <c r="B9" s="19"/>
      <c r="C9" s="19"/>
      <c r="D9" s="19"/>
      <c r="E9" s="19"/>
      <c r="F9" s="19"/>
      <c r="G9" s="10">
        <f>SUM(G10,G15,G19)</f>
        <v>934484</v>
      </c>
      <c r="H9" s="10">
        <f>SUM(H10,H15,H19)</f>
        <v>452947</v>
      </c>
      <c r="I9" s="10">
        <f>SUM(I10,I15,I19)</f>
        <v>481537</v>
      </c>
      <c r="J9" s="10"/>
      <c r="K9" s="10">
        <f>SUM(K10,K15,K19)</f>
        <v>943006</v>
      </c>
      <c r="L9" s="10">
        <f>SUM(L10,L15,L19)</f>
        <v>461639</v>
      </c>
      <c r="M9" s="10">
        <f>SUM(M10,M15,M19)</f>
        <v>481367</v>
      </c>
      <c r="N9" s="10"/>
      <c r="O9" s="10">
        <f>SUM(O10,O15,O19)</f>
        <v>959855.25</v>
      </c>
      <c r="P9" s="10">
        <f>SUM(P10,P15,P19)</f>
        <v>474693.5</v>
      </c>
      <c r="Q9" s="10">
        <f>SUM(Q10,Q15,Q19)</f>
        <v>485161.75</v>
      </c>
      <c r="R9" s="19" t="s">
        <v>29</v>
      </c>
      <c r="S9" s="19"/>
      <c r="T9" s="19"/>
      <c r="U9" s="19"/>
      <c r="V9" s="19"/>
    </row>
    <row r="10" spans="1:22" s="8" customFormat="1" ht="21.75" customHeight="1">
      <c r="A10" s="12" t="s">
        <v>28</v>
      </c>
      <c r="B10" s="12"/>
      <c r="C10" s="12"/>
      <c r="D10" s="12"/>
      <c r="E10" s="12"/>
      <c r="F10" s="12"/>
      <c r="G10" s="10">
        <f>SUM(G11,G14)</f>
        <v>548923</v>
      </c>
      <c r="H10" s="10">
        <f>SUM(H11,H14)</f>
        <v>286221</v>
      </c>
      <c r="I10" s="10">
        <f>SUM(I11,I14)</f>
        <v>262702</v>
      </c>
      <c r="J10" s="10"/>
      <c r="K10" s="10">
        <f>SUM(K11,K14)</f>
        <v>568292</v>
      </c>
      <c r="L10" s="10">
        <f>SUM(L11,L14)</f>
        <v>297655</v>
      </c>
      <c r="M10" s="10">
        <f>SUM(M11,M14)</f>
        <v>270637</v>
      </c>
      <c r="N10" s="10"/>
      <c r="O10" s="10">
        <f>SUM(O11,O14)</f>
        <v>570008.5</v>
      </c>
      <c r="P10" s="10">
        <f>SUM(P11,P14)</f>
        <v>304110.75</v>
      </c>
      <c r="Q10" s="10">
        <f>SUM(Q11,Q14)</f>
        <v>265897.75</v>
      </c>
      <c r="R10" s="9" t="s">
        <v>27</v>
      </c>
      <c r="S10" s="9"/>
      <c r="T10" s="9"/>
      <c r="U10" s="9"/>
      <c r="V10" s="9"/>
    </row>
    <row r="11" spans="1:22" s="13" customFormat="1" ht="21.75" customHeight="1">
      <c r="A11" s="2"/>
      <c r="B11" s="2" t="s">
        <v>26</v>
      </c>
      <c r="C11" s="2"/>
      <c r="D11" s="2"/>
      <c r="E11" s="2"/>
      <c r="F11" s="2"/>
      <c r="G11" s="16">
        <f>SUM(G12,G13)</f>
        <v>548923</v>
      </c>
      <c r="H11" s="16">
        <f>SUM(H12,H13)</f>
        <v>286221</v>
      </c>
      <c r="I11" s="16">
        <f>SUM(I12,I13)</f>
        <v>262702</v>
      </c>
      <c r="J11" s="16"/>
      <c r="K11" s="16">
        <f>SUM(K12,K13)</f>
        <v>567985</v>
      </c>
      <c r="L11" s="16">
        <f>SUM(L12,L13)</f>
        <v>297448</v>
      </c>
      <c r="M11" s="16">
        <f>SUM(M12,M13)</f>
        <v>270537</v>
      </c>
      <c r="N11" s="16"/>
      <c r="O11" s="16">
        <f>SUM(O12,O13)</f>
        <v>570008.5</v>
      </c>
      <c r="P11" s="16">
        <f>SUM(P12,P13)</f>
        <v>304110.75</v>
      </c>
      <c r="Q11" s="16">
        <f>SUM(Q12,Q13)</f>
        <v>265897.75</v>
      </c>
      <c r="R11" s="14"/>
      <c r="S11" s="14" t="s">
        <v>25</v>
      </c>
      <c r="T11" s="14"/>
      <c r="U11" s="14"/>
      <c r="V11" s="14"/>
    </row>
    <row r="12" spans="1:22" s="13" customFormat="1" ht="21.75" customHeight="1">
      <c r="A12" s="2"/>
      <c r="B12" s="2"/>
      <c r="C12" s="2" t="s">
        <v>24</v>
      </c>
      <c r="D12" s="2"/>
      <c r="E12" s="2"/>
      <c r="F12" s="14"/>
      <c r="G12" s="16">
        <f>SUM(H12:I12)</f>
        <v>543097</v>
      </c>
      <c r="H12" s="16">
        <v>283535</v>
      </c>
      <c r="I12" s="16">
        <v>259562</v>
      </c>
      <c r="J12" s="16"/>
      <c r="K12" s="16">
        <f>SUM(L12:M12)</f>
        <v>562534</v>
      </c>
      <c r="L12" s="16">
        <v>295038</v>
      </c>
      <c r="M12" s="16">
        <v>267496</v>
      </c>
      <c r="N12" s="16"/>
      <c r="O12" s="16">
        <f>SUM(P12:Q12)</f>
        <v>564115.75</v>
      </c>
      <c r="P12" s="16">
        <f>SUM('[1]T-2.3'!H12,'[1]T-2.3'!L12,'[1]T-2.3'!P12,'[1]T-2.3'!T12)/4</f>
        <v>300334.25</v>
      </c>
      <c r="Q12" s="16">
        <f>SUM('[1]T-2.3'!I12,'[1]T-2.3'!M12,'[1]T-2.3'!Q12,'[1]T-2.3'!U12)/4</f>
        <v>263781.5</v>
      </c>
      <c r="R12" s="14"/>
      <c r="S12" s="14"/>
      <c r="T12" s="14" t="s">
        <v>23</v>
      </c>
      <c r="U12" s="14"/>
      <c r="V12" s="14"/>
    </row>
    <row r="13" spans="1:22" s="13" customFormat="1" ht="21.75" customHeight="1">
      <c r="A13" s="2"/>
      <c r="B13" s="2"/>
      <c r="C13" s="2" t="s">
        <v>22</v>
      </c>
      <c r="D13" s="2"/>
      <c r="E13" s="2"/>
      <c r="F13" s="2"/>
      <c r="G13" s="15">
        <f>SUM(H13:I13)</f>
        <v>5826</v>
      </c>
      <c r="H13" s="15">
        <v>2686</v>
      </c>
      <c r="I13" s="15">
        <v>3140</v>
      </c>
      <c r="J13" s="15"/>
      <c r="K13" s="15">
        <f>SUM(L13:M13)</f>
        <v>5451</v>
      </c>
      <c r="L13" s="15">
        <v>2410</v>
      </c>
      <c r="M13" s="15">
        <v>3041</v>
      </c>
      <c r="N13" s="15"/>
      <c r="O13" s="16">
        <f>SUM(P13:Q13)</f>
        <v>5892.75</v>
      </c>
      <c r="P13" s="16">
        <f>SUM('[1]T-2.3'!H13,'[1]T-2.3'!L13,'[1]T-2.3'!P13,'[1]T-2.3'!T13)/4</f>
        <v>3776.5</v>
      </c>
      <c r="Q13" s="16">
        <f>SUM('[1]T-2.3'!I13,'[1]T-2.3'!M13,'[1]T-2.3'!Q13,'[1]T-2.3'!U13)/4</f>
        <v>2116.25</v>
      </c>
      <c r="R13" s="14"/>
      <c r="S13" s="14"/>
      <c r="T13" s="14" t="s">
        <v>21</v>
      </c>
      <c r="U13" s="14"/>
      <c r="V13" s="14"/>
    </row>
    <row r="14" spans="1:22" s="13" customFormat="1" ht="21.75" customHeight="1">
      <c r="A14" s="2"/>
      <c r="B14" s="2" t="s">
        <v>20</v>
      </c>
      <c r="C14" s="2"/>
      <c r="D14" s="2"/>
      <c r="E14" s="2"/>
      <c r="F14" s="2"/>
      <c r="G14" s="15" t="s">
        <v>19</v>
      </c>
      <c r="H14" s="15" t="s">
        <v>19</v>
      </c>
      <c r="I14" s="15" t="s">
        <v>19</v>
      </c>
      <c r="J14" s="15"/>
      <c r="K14" s="18">
        <f>SUM(L14:M14)</f>
        <v>307</v>
      </c>
      <c r="L14" s="18">
        <v>207</v>
      </c>
      <c r="M14" s="18">
        <v>100</v>
      </c>
      <c r="N14" s="18"/>
      <c r="O14" s="15" t="s">
        <v>19</v>
      </c>
      <c r="P14" s="16" t="s">
        <v>19</v>
      </c>
      <c r="Q14" s="16" t="s">
        <v>19</v>
      </c>
      <c r="R14" s="14"/>
      <c r="S14" s="14" t="s">
        <v>18</v>
      </c>
      <c r="T14" s="14"/>
      <c r="U14" s="14"/>
      <c r="V14" s="14"/>
    </row>
    <row r="15" spans="1:22" s="8" customFormat="1" ht="21.75" customHeight="1">
      <c r="A15" s="12" t="s">
        <v>17</v>
      </c>
      <c r="B15" s="12"/>
      <c r="C15" s="12"/>
      <c r="D15" s="12"/>
      <c r="E15" s="12"/>
      <c r="F15" s="12"/>
      <c r="G15" s="10">
        <f>SUM(G16:G18)</f>
        <v>174040</v>
      </c>
      <c r="H15" s="11">
        <f>SUM(H16:H18)</f>
        <v>58962</v>
      </c>
      <c r="I15" s="10">
        <f>SUM(I16:I18)</f>
        <v>115078</v>
      </c>
      <c r="J15" s="10"/>
      <c r="K15" s="10">
        <f>SUM(K16:K18)</f>
        <v>170284</v>
      </c>
      <c r="L15" s="11">
        <f>SUM(L16:L18)</f>
        <v>58784</v>
      </c>
      <c r="M15" s="10">
        <f>SUM(M16:M18)</f>
        <v>111500</v>
      </c>
      <c r="N15" s="10"/>
      <c r="O15" s="10">
        <f>SUM(P15:Q15)</f>
        <v>190038.5</v>
      </c>
      <c r="P15" s="10">
        <f>SUM(P16:P18)</f>
        <v>66582.5</v>
      </c>
      <c r="Q15" s="10">
        <f>SUM(Q16:Q18)</f>
        <v>123456</v>
      </c>
      <c r="R15" s="9" t="s">
        <v>16</v>
      </c>
      <c r="S15" s="9"/>
      <c r="T15" s="9"/>
      <c r="U15" s="9"/>
      <c r="V15" s="9"/>
    </row>
    <row r="16" spans="1:22" s="13" customFormat="1" ht="21.75" customHeight="1">
      <c r="B16" s="2" t="s">
        <v>15</v>
      </c>
      <c r="C16" s="2"/>
      <c r="D16" s="2"/>
      <c r="E16" s="2"/>
      <c r="F16" s="2"/>
      <c r="G16" s="17">
        <f>SUM(H16:I16)</f>
        <v>52969</v>
      </c>
      <c r="H16" s="15">
        <v>4178</v>
      </c>
      <c r="I16" s="17">
        <v>48791</v>
      </c>
      <c r="J16" s="17"/>
      <c r="K16" s="17">
        <f>SUM(L16:M16)</f>
        <v>52828</v>
      </c>
      <c r="L16" s="15">
        <v>3430</v>
      </c>
      <c r="M16" s="17">
        <v>49398</v>
      </c>
      <c r="N16" s="17"/>
      <c r="O16" s="16">
        <f>SUM(P16:Q16)</f>
        <v>62705.75</v>
      </c>
      <c r="P16" s="15">
        <f>SUM('[1]T-2.3'!H16,'[1]T-2.3'!L16,'[1]T-2.3'!P16,'[1]T-2.3'!T16)/4</f>
        <v>3420</v>
      </c>
      <c r="Q16" s="15">
        <f>SUM('[1]T-2.3'!I16,'[1]T-2.3'!M16,'[1]T-2.3'!Q16,'[1]T-2.3'!U16)/4</f>
        <v>59285.75</v>
      </c>
      <c r="R16" s="14"/>
      <c r="S16" s="14" t="s">
        <v>14</v>
      </c>
      <c r="T16" s="14"/>
      <c r="U16" s="14"/>
      <c r="V16" s="14"/>
    </row>
    <row r="17" spans="1:22" s="13" customFormat="1" ht="21.75" customHeight="1">
      <c r="A17" s="2"/>
      <c r="B17" s="2" t="s">
        <v>13</v>
      </c>
      <c r="C17" s="2"/>
      <c r="D17" s="2"/>
      <c r="E17" s="2"/>
      <c r="F17" s="2"/>
      <c r="G17" s="17">
        <f>SUM(H17:I17)</f>
        <v>54375</v>
      </c>
      <c r="H17" s="17">
        <v>25456</v>
      </c>
      <c r="I17" s="17">
        <v>28919</v>
      </c>
      <c r="J17" s="17"/>
      <c r="K17" s="17">
        <f>SUM(L17:M17)</f>
        <v>52817</v>
      </c>
      <c r="L17" s="17">
        <v>25619</v>
      </c>
      <c r="M17" s="17">
        <v>27198</v>
      </c>
      <c r="N17" s="17"/>
      <c r="O17" s="16">
        <f>SUM(P17:Q17)</f>
        <v>58402</v>
      </c>
      <c r="P17" s="15">
        <f>SUM('[1]T-2.3'!H17,'[1]T-2.3'!L17,'[1]T-2.3'!P17,'[1]T-2.3'!T17)/4</f>
        <v>30038.5</v>
      </c>
      <c r="Q17" s="15">
        <f>SUM('[1]T-2.3'!I17,'[1]T-2.3'!M17,'[1]T-2.3'!Q17,'[1]T-2.3'!U17)/4</f>
        <v>28363.5</v>
      </c>
      <c r="R17" s="14"/>
      <c r="S17" s="14" t="s">
        <v>12</v>
      </c>
      <c r="T17" s="14"/>
      <c r="U17" s="14"/>
      <c r="V17" s="14"/>
    </row>
    <row r="18" spans="1:22" s="13" customFormat="1" ht="21.75" customHeight="1">
      <c r="A18" s="2"/>
      <c r="B18" s="2" t="s">
        <v>11</v>
      </c>
      <c r="C18" s="2"/>
      <c r="D18" s="2"/>
      <c r="E18" s="2"/>
      <c r="F18" s="2"/>
      <c r="G18" s="17">
        <f>SUM(H18:I18)</f>
        <v>66696</v>
      </c>
      <c r="H18" s="17">
        <v>29328</v>
      </c>
      <c r="I18" s="17">
        <v>37368</v>
      </c>
      <c r="J18" s="17"/>
      <c r="K18" s="17">
        <f>SUM(L18:M18)</f>
        <v>64639</v>
      </c>
      <c r="L18" s="17">
        <v>29735</v>
      </c>
      <c r="M18" s="17">
        <v>34904</v>
      </c>
      <c r="N18" s="17"/>
      <c r="O18" s="16">
        <f>SUM(P18:Q18)</f>
        <v>68930.75</v>
      </c>
      <c r="P18" s="15">
        <f>SUM('[1]T-2.3'!H18,'[1]T-2.3'!L18,'[1]T-2.3'!P18,'[1]T-2.3'!T18)/4</f>
        <v>33124</v>
      </c>
      <c r="Q18" s="15">
        <f>SUM('[1]T-2.3'!I18,'[1]T-2.3'!M18,'[1]T-2.3'!Q18,'[1]T-2.3'!U18)/4</f>
        <v>35806.75</v>
      </c>
      <c r="R18" s="14"/>
      <c r="S18" s="14" t="s">
        <v>10</v>
      </c>
      <c r="T18" s="14"/>
      <c r="U18" s="14"/>
      <c r="V18" s="14"/>
    </row>
    <row r="19" spans="1:22" s="8" customFormat="1" ht="21.75" customHeight="1">
      <c r="A19" s="12" t="s">
        <v>9</v>
      </c>
      <c r="B19" s="12"/>
      <c r="C19" s="12"/>
      <c r="D19" s="12"/>
      <c r="E19" s="12"/>
      <c r="F19" s="12"/>
      <c r="G19" s="10">
        <f>SUM(H19:I19)</f>
        <v>211521</v>
      </c>
      <c r="H19" s="10">
        <v>107764</v>
      </c>
      <c r="I19" s="10">
        <v>103757</v>
      </c>
      <c r="J19" s="10"/>
      <c r="K19" s="10">
        <f>SUM(L19:M19)</f>
        <v>204430</v>
      </c>
      <c r="L19" s="10">
        <v>105200</v>
      </c>
      <c r="M19" s="11">
        <v>99230</v>
      </c>
      <c r="N19" s="11"/>
      <c r="O19" s="10">
        <f>SUM(P19:Q19)</f>
        <v>199808.25</v>
      </c>
      <c r="P19" s="10">
        <f>SUM('[1]T-2.3'!H19,'[1]T-2.3'!L19,'[1]T-2.3'!P19,'[1]T-2.3'!T19)/4</f>
        <v>104000.25</v>
      </c>
      <c r="Q19" s="10">
        <f>SUM('[1]T-2.3'!I19,'[1]T-2.3'!M19,'[1]T-2.3'!Q19,'[1]T-2.3'!U19)/4</f>
        <v>95808</v>
      </c>
      <c r="R19" s="9" t="s">
        <v>8</v>
      </c>
      <c r="S19" s="9"/>
      <c r="T19" s="9"/>
      <c r="U19" s="9"/>
      <c r="V19" s="9"/>
    </row>
    <row r="20" spans="1:22" ht="6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6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0.25" customHeight="1">
      <c r="A22" s="6" t="s">
        <v>7</v>
      </c>
      <c r="B22" s="6"/>
      <c r="C22" s="6"/>
      <c r="D22" s="6"/>
      <c r="E22" s="2" t="s">
        <v>6</v>
      </c>
      <c r="F22" s="2"/>
    </row>
    <row r="23" spans="1:22" ht="18" customHeight="1">
      <c r="A23" s="5" t="s">
        <v>5</v>
      </c>
      <c r="B23" s="5"/>
      <c r="C23" s="5"/>
      <c r="D23" s="5"/>
      <c r="E23" s="3" t="s">
        <v>4</v>
      </c>
      <c r="F23" s="3"/>
    </row>
    <row r="24" spans="1:22" s="2" customFormat="1" ht="19.5" customHeight="1">
      <c r="A24" s="6" t="s">
        <v>3</v>
      </c>
      <c r="B24" s="6"/>
      <c r="C24" s="6"/>
      <c r="D24" s="6"/>
      <c r="E24" s="2" t="s">
        <v>2</v>
      </c>
    </row>
    <row r="25" spans="1:22" s="2" customFormat="1" ht="17.25" customHeight="1">
      <c r="A25" s="5" t="s">
        <v>1</v>
      </c>
      <c r="B25" s="5"/>
      <c r="C25" s="5"/>
      <c r="D25" s="5"/>
      <c r="E25" s="3" t="s">
        <v>0</v>
      </c>
      <c r="F25" s="3"/>
      <c r="K25" s="3"/>
      <c r="L25" s="3"/>
      <c r="M25" s="3"/>
      <c r="N25" s="3"/>
      <c r="O25" s="3"/>
      <c r="P25" s="3"/>
    </row>
    <row r="26" spans="1:22" s="2" customFormat="1" ht="17.25" customHeight="1">
      <c r="B26" s="3"/>
      <c r="C26" s="3"/>
      <c r="D26" s="4"/>
      <c r="E26" s="3"/>
      <c r="F26" s="3"/>
      <c r="K26" s="3"/>
      <c r="L26" s="3"/>
      <c r="M26" s="3"/>
      <c r="N26" s="3"/>
      <c r="O26" s="3"/>
      <c r="P26" s="3"/>
    </row>
    <row r="27" spans="1:22" s="2" customFormat="1" ht="17.25" customHeight="1"/>
    <row r="28" spans="1:22" s="2" customFormat="1" ht="15.75" customHeight="1"/>
    <row r="29" spans="1:22" s="2" customFormat="1" ht="17.25" customHeight="1">
      <c r="G29" s="1"/>
    </row>
    <row r="30" spans="1:22" s="2" customFormat="1" ht="15.75" customHeight="1">
      <c r="G30" s="1"/>
    </row>
    <row r="31" spans="1:22">
      <c r="A31" s="2"/>
    </row>
  </sheetData>
  <mergeCells count="15">
    <mergeCell ref="A25:D25"/>
    <mergeCell ref="K6:M6"/>
    <mergeCell ref="A22:D22"/>
    <mergeCell ref="A23:D23"/>
    <mergeCell ref="A24:D24"/>
    <mergeCell ref="G6:I6"/>
    <mergeCell ref="R4:V4"/>
    <mergeCell ref="A5:F8"/>
    <mergeCell ref="A9:F9"/>
    <mergeCell ref="R9:V9"/>
    <mergeCell ref="R5:V8"/>
    <mergeCell ref="O5:Q5"/>
    <mergeCell ref="G5:I5"/>
    <mergeCell ref="K5:M5"/>
    <mergeCell ref="O6:Q6"/>
  </mergeCells>
  <printOptions horizontalCentered="1"/>
  <pageMargins left="0.39370078740157483" right="0.39370078740157483" top="0.39370078740157483" bottom="0.6692913385826772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2007-10-16T06:47:48Z</dcterms:created>
  <dcterms:modified xsi:type="dcterms:W3CDTF">2007-10-16T06:47:53Z</dcterms:modified>
</cp:coreProperties>
</file>