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9980" windowHeight="7815"/>
  </bookViews>
  <sheets>
    <sheet name="T-4.5" sheetId="1" r:id="rId1"/>
  </sheets>
  <calcPr calcId="125725"/>
</workbook>
</file>

<file path=xl/calcChain.xml><?xml version="1.0" encoding="utf-8"?>
<calcChain xmlns="http://schemas.openxmlformats.org/spreadsheetml/2006/main">
  <c r="P21" i="1"/>
  <c r="O21"/>
  <c r="M21"/>
  <c r="L21"/>
  <c r="K21"/>
  <c r="H21"/>
  <c r="N21" s="1"/>
  <c r="P20"/>
  <c r="O20"/>
  <c r="M20"/>
  <c r="L20"/>
  <c r="K20"/>
  <c r="H20"/>
  <c r="N20" s="1"/>
  <c r="P19"/>
  <c r="O19"/>
  <c r="M19"/>
  <c r="L19"/>
  <c r="K19"/>
  <c r="H19"/>
  <c r="N19" s="1"/>
  <c r="P18"/>
  <c r="O18"/>
  <c r="M18"/>
  <c r="L18"/>
  <c r="K18"/>
  <c r="H18"/>
  <c r="N18" s="1"/>
  <c r="P17"/>
  <c r="O17"/>
  <c r="M17"/>
  <c r="L17"/>
  <c r="K17"/>
  <c r="H17"/>
  <c r="N17" s="1"/>
  <c r="P16"/>
  <c r="O16"/>
  <c r="M16"/>
  <c r="L16"/>
  <c r="K16"/>
  <c r="H16"/>
  <c r="N16" s="1"/>
  <c r="P15"/>
  <c r="O15"/>
  <c r="M15"/>
  <c r="L15"/>
  <c r="K15"/>
  <c r="H15"/>
  <c r="N15" s="1"/>
  <c r="P14"/>
  <c r="O14"/>
  <c r="M14"/>
  <c r="L14"/>
  <c r="K14"/>
  <c r="H14"/>
  <c r="N14" s="1"/>
  <c r="P13"/>
  <c r="O13"/>
  <c r="M13"/>
  <c r="L13"/>
  <c r="K13"/>
  <c r="H13"/>
  <c r="N13" s="1"/>
  <c r="P12"/>
  <c r="O12"/>
  <c r="M12"/>
  <c r="L12"/>
  <c r="K12"/>
  <c r="H12"/>
  <c r="N12" s="1"/>
  <c r="P11"/>
  <c r="O11"/>
  <c r="M11"/>
  <c r="L11"/>
  <c r="K11"/>
  <c r="H11"/>
  <c r="N11" s="1"/>
  <c r="J10"/>
  <c r="P10" s="1"/>
  <c r="I10"/>
  <c r="O10" s="1"/>
  <c r="H10"/>
  <c r="N10" s="1"/>
  <c r="G10"/>
  <c r="M10" s="1"/>
  <c r="F10"/>
  <c r="L10" s="1"/>
  <c r="E10"/>
  <c r="K10" s="1"/>
</calcChain>
</file>

<file path=xl/sharedStrings.xml><?xml version="1.0" encoding="utf-8"?>
<sst xmlns="http://schemas.openxmlformats.org/spreadsheetml/2006/main" count="64" uniqueCount="43">
  <si>
    <t>ตาราง</t>
  </si>
  <si>
    <t>การตาย จำแนกตามกลุ่มสาเหตุที่สำคัญ และเพศ พ.ศ. 2555 - 2556</t>
  </si>
  <si>
    <t>Table</t>
  </si>
  <si>
    <t>Deaths by Leading Causes of Death and Sex: 2012 - 2013</t>
  </si>
  <si>
    <t>สาเหตุตาย</t>
  </si>
  <si>
    <t>การตาย</t>
  </si>
  <si>
    <t>อัตราตายต่อประชากร 100,000 คน</t>
  </si>
  <si>
    <t>Cause of Death</t>
  </si>
  <si>
    <t>Deaths</t>
  </si>
  <si>
    <t>Death rate per 100,000 population</t>
  </si>
  <si>
    <t>2555 (2012)</t>
  </si>
  <si>
    <t>2556 (2013)</t>
  </si>
  <si>
    <t>รวม</t>
  </si>
  <si>
    <t>ชาย</t>
  </si>
  <si>
    <t>หญิง</t>
  </si>
  <si>
    <t>Total</t>
  </si>
  <si>
    <t>Male</t>
  </si>
  <si>
    <t>Female</t>
  </si>
  <si>
    <t>รวมยอด</t>
  </si>
  <si>
    <t>มะเร็ง และเนื้องอกทุกชนิด</t>
  </si>
  <si>
    <t>Malignant neoplasm, all forms</t>
  </si>
  <si>
    <t>อุบัติเหตุ และการเป็นพิษ</t>
  </si>
  <si>
    <t>Accident and poisonings</t>
  </si>
  <si>
    <t>โรคหัวใจ</t>
  </si>
  <si>
    <t>Disease of the heart</t>
  </si>
  <si>
    <t>ความดันเลือดสูง และโรคหลอดเลือดในสมอง</t>
  </si>
  <si>
    <t>Hypertension and cerebrovascular disease</t>
  </si>
  <si>
    <t>ปอดอักเสบและโรคอื่นๆ ของปอด</t>
  </si>
  <si>
    <t>Pneumonia and other disease of lung</t>
  </si>
  <si>
    <t>ไตอักเสบ กลุ่มอาการของไตพิการ และไตพิการ</t>
  </si>
  <si>
    <t>Nephritis, nephrotic syndrome and nephrosis</t>
  </si>
  <si>
    <t>โรคเกี่ยวกับตับและตับอ่อน</t>
  </si>
  <si>
    <t>Disease of liver and pancrease</t>
  </si>
  <si>
    <t>การบาดเจ็บจากการฆ่าตัวตาย ถูกฆ่าตาย และอื่นๆ</t>
  </si>
  <si>
    <t>Suicide, homicide and other injury</t>
  </si>
  <si>
    <t>วัณโรคทุกชนิด</t>
  </si>
  <si>
    <t>Tuberculosis, all forms</t>
  </si>
  <si>
    <t>โรคภูมิคุ้มกันบกพร่องเนื่องจากไวรัส</t>
  </si>
  <si>
    <t>Human immunodeficieney virus (HIV) disease</t>
  </si>
  <si>
    <t>อื่น ๆ</t>
  </si>
  <si>
    <t>Others</t>
  </si>
  <si>
    <t xml:space="preserve">    ที่มา:   สำนักงานสาธารณสุขจังหวัดอุบลราชธานี</t>
  </si>
  <si>
    <t>Source:  Ubon Ratchathani Provincial Health Office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</si>
</sst>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3">
    <font>
      <sz val="14"/>
      <name val="Cordia New"/>
      <charset val="222"/>
    </font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b/>
      <sz val="12.5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b/>
      <sz val="11"/>
      <name val="TH SarabunPSK"/>
      <family val="2"/>
    </font>
    <font>
      <sz val="14"/>
      <name val="Cordia New"/>
      <family val="2"/>
    </font>
    <font>
      <b/>
      <sz val="11"/>
      <color rgb="FFFF0000"/>
      <name val="Tahoma"/>
      <family val="2"/>
      <charset val="222"/>
      <scheme val="minor"/>
    </font>
    <font>
      <sz val="11"/>
      <name val="TH SarabunPSK"/>
      <family val="2"/>
    </font>
    <font>
      <sz val="14"/>
      <name val="TH SarabunPSK"/>
      <family val="2"/>
    </font>
    <font>
      <sz val="10"/>
      <color indexed="8"/>
      <name val="MS Sans Serif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5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Border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87" fontId="7" fillId="0" borderId="13" xfId="1" applyNumberFormat="1" applyFont="1" applyFill="1" applyBorder="1"/>
    <xf numFmtId="43" fontId="7" fillId="0" borderId="13" xfId="1" applyFont="1" applyBorder="1" applyAlignment="1">
      <alignment horizontal="left"/>
    </xf>
    <xf numFmtId="0" fontId="6" fillId="0" borderId="8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/>
    <xf numFmtId="187" fontId="8" fillId="2" borderId="14" xfId="1" applyNumberFormat="1" applyFont="1" applyFill="1" applyBorder="1" applyAlignment="1"/>
    <xf numFmtId="3" fontId="9" fillId="3" borderId="0" xfId="0" applyNumberFormat="1" applyFont="1" applyFill="1" applyAlignment="1">
      <alignment horizontal="right" wrapText="1"/>
    </xf>
    <xf numFmtId="0" fontId="5" fillId="0" borderId="0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187" fontId="10" fillId="0" borderId="13" xfId="1" applyNumberFormat="1" applyFont="1" applyFill="1" applyBorder="1"/>
    <xf numFmtId="187" fontId="10" fillId="0" borderId="13" xfId="1" applyNumberFormat="1" applyFont="1" applyBorder="1"/>
    <xf numFmtId="43" fontId="10" fillId="0" borderId="13" xfId="1" applyFont="1" applyBorder="1" applyAlignment="1">
      <alignment horizontal="right"/>
    </xf>
    <xf numFmtId="0" fontId="5" fillId="0" borderId="0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6" xfId="0" quotePrefix="1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10" fillId="0" borderId="12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0" xfId="0" quotePrefix="1" applyFont="1" applyBorder="1" applyAlignment="1">
      <alignment horizontal="left"/>
    </xf>
    <xf numFmtId="0" fontId="11" fillId="0" borderId="0" xfId="0" applyFont="1" applyBorder="1"/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10134600" y="5981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0134600" y="5981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4" name="Text Box 5"/>
        <xdr:cNvSpPr txBox="1">
          <a:spLocks noChangeArrowheads="1"/>
        </xdr:cNvSpPr>
      </xdr:nvSpPr>
      <xdr:spPr bwMode="auto">
        <a:xfrm>
          <a:off x="10134600" y="5981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0</xdr:colOff>
      <xdr:row>21</xdr:row>
      <xdr:rowOff>0</xdr:rowOff>
    </xdr:from>
    <xdr:to>
      <xdr:col>19</xdr:col>
      <xdr:colOff>0</xdr:colOff>
      <xdr:row>21</xdr:row>
      <xdr:rowOff>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10134600" y="5981700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17</xdr:col>
      <xdr:colOff>2095500</xdr:colOff>
      <xdr:row>0</xdr:row>
      <xdr:rowOff>0</xdr:rowOff>
    </xdr:from>
    <xdr:to>
      <xdr:col>20</xdr:col>
      <xdr:colOff>133350</xdr:colOff>
      <xdr:row>24</xdr:row>
      <xdr:rowOff>171450</xdr:rowOff>
    </xdr:to>
    <xdr:grpSp>
      <xdr:nvGrpSpPr>
        <xdr:cNvPr id="6" name="Group 1318"/>
        <xdr:cNvGrpSpPr>
          <a:grpSpLocks/>
        </xdr:cNvGrpSpPr>
      </xdr:nvGrpSpPr>
      <xdr:grpSpPr bwMode="auto">
        <a:xfrm>
          <a:off x="9486900" y="0"/>
          <a:ext cx="990600" cy="6429375"/>
          <a:chOff x="994" y="0"/>
          <a:chExt cx="62" cy="68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21" y="35"/>
            <a:ext cx="32" cy="13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สถิติสุขภาพ</a:t>
            </a: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94" y="0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70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95" y="361"/>
            <a:ext cx="649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AA27"/>
  <sheetViews>
    <sheetView showGridLines="0" tabSelected="1" zoomScaleNormal="100" workbookViewId="0">
      <selection activeCell="G10" sqref="G10"/>
    </sheetView>
  </sheetViews>
  <sheetFormatPr defaultRowHeight="18.75"/>
  <cols>
    <col min="1" max="1" width="1.7109375" style="58" customWidth="1"/>
    <col min="2" max="2" width="5.85546875" style="58" customWidth="1"/>
    <col min="3" max="3" width="4.140625" style="58" customWidth="1"/>
    <col min="4" max="4" width="18.85546875" style="58" customWidth="1"/>
    <col min="5" max="10" width="6.42578125" style="58" customWidth="1"/>
    <col min="11" max="12" width="6.85546875" style="58" bestFit="1" customWidth="1"/>
    <col min="13" max="13" width="7" style="58" bestFit="1" customWidth="1"/>
    <col min="14" max="16" width="6.85546875" style="58" bestFit="1" customWidth="1"/>
    <col min="17" max="17" width="0.42578125" style="58" customWidth="1"/>
    <col min="18" max="18" width="32.85546875" style="58" customWidth="1"/>
    <col min="19" max="19" width="8.28515625" style="58" customWidth="1"/>
    <col min="20" max="20" width="3.140625" style="58" customWidth="1"/>
    <col min="21" max="21" width="9.140625" style="58"/>
    <col min="22" max="23" width="0" style="58" hidden="1" customWidth="1"/>
    <col min="24" max="24" width="10" style="58" hidden="1" customWidth="1"/>
    <col min="25" max="26" width="10.5703125" style="58" hidden="1" customWidth="1"/>
    <col min="27" max="27" width="12.7109375" style="58" hidden="1" customWidth="1"/>
    <col min="28" max="16384" width="9.140625" style="58"/>
  </cols>
  <sheetData>
    <row r="1" spans="1:27" s="3" customFormat="1">
      <c r="A1" s="1"/>
      <c r="B1" s="1" t="s">
        <v>0</v>
      </c>
      <c r="C1" s="2">
        <v>4.5</v>
      </c>
      <c r="D1" s="1" t="s">
        <v>1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27" s="5" customFormat="1">
      <c r="A2" s="4"/>
      <c r="B2" s="1" t="s">
        <v>2</v>
      </c>
      <c r="C2" s="2">
        <v>4.5</v>
      </c>
      <c r="D2" s="1" t="s">
        <v>3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27" s="8" customFormat="1" ht="6" customHeight="1">
      <c r="A3" s="6"/>
      <c r="B3" s="6"/>
      <c r="C3" s="7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</row>
    <row r="4" spans="1:27" s="15" customFormat="1" ht="23.25" customHeight="1">
      <c r="A4" s="9" t="s">
        <v>4</v>
      </c>
      <c r="B4" s="9"/>
      <c r="C4" s="9"/>
      <c r="D4" s="10"/>
      <c r="E4" s="11" t="s">
        <v>5</v>
      </c>
      <c r="F4" s="12"/>
      <c r="G4" s="12"/>
      <c r="H4" s="12"/>
      <c r="I4" s="12"/>
      <c r="J4" s="13"/>
      <c r="K4" s="11" t="s">
        <v>6</v>
      </c>
      <c r="L4" s="12"/>
      <c r="M4" s="12"/>
      <c r="N4" s="12"/>
      <c r="O4" s="12"/>
      <c r="P4" s="13"/>
      <c r="Q4" s="14" t="s">
        <v>7</v>
      </c>
      <c r="R4" s="9"/>
    </row>
    <row r="5" spans="1:27" s="15" customFormat="1" ht="23.25" customHeight="1">
      <c r="A5" s="16"/>
      <c r="B5" s="16"/>
      <c r="C5" s="16"/>
      <c r="D5" s="17"/>
      <c r="E5" s="18" t="s">
        <v>8</v>
      </c>
      <c r="F5" s="19"/>
      <c r="G5" s="19"/>
      <c r="H5" s="19"/>
      <c r="I5" s="19"/>
      <c r="J5" s="20"/>
      <c r="K5" s="18" t="s">
        <v>9</v>
      </c>
      <c r="L5" s="19"/>
      <c r="M5" s="19"/>
      <c r="N5" s="19"/>
      <c r="O5" s="19"/>
      <c r="P5" s="20"/>
      <c r="Q5" s="21"/>
      <c r="R5" s="16"/>
    </row>
    <row r="6" spans="1:27" s="15" customFormat="1" ht="23.25" customHeight="1">
      <c r="A6" s="16"/>
      <c r="B6" s="16"/>
      <c r="C6" s="16"/>
      <c r="D6" s="17"/>
      <c r="E6" s="22" t="s">
        <v>10</v>
      </c>
      <c r="F6" s="23"/>
      <c r="G6" s="24"/>
      <c r="H6" s="22" t="s">
        <v>11</v>
      </c>
      <c r="I6" s="23"/>
      <c r="J6" s="24"/>
      <c r="K6" s="22" t="s">
        <v>10</v>
      </c>
      <c r="L6" s="23"/>
      <c r="M6" s="24"/>
      <c r="N6" s="22" t="s">
        <v>11</v>
      </c>
      <c r="O6" s="23"/>
      <c r="P6" s="24"/>
      <c r="Q6" s="21"/>
      <c r="R6" s="16"/>
    </row>
    <row r="7" spans="1:27" s="15" customFormat="1" ht="23.25" customHeight="1">
      <c r="A7" s="16"/>
      <c r="B7" s="16"/>
      <c r="C7" s="16"/>
      <c r="D7" s="17"/>
      <c r="E7" s="25" t="s">
        <v>12</v>
      </c>
      <c r="F7" s="25" t="s">
        <v>13</v>
      </c>
      <c r="G7" s="25" t="s">
        <v>14</v>
      </c>
      <c r="H7" s="25" t="s">
        <v>12</v>
      </c>
      <c r="I7" s="25" t="s">
        <v>13</v>
      </c>
      <c r="J7" s="25" t="s">
        <v>14</v>
      </c>
      <c r="K7" s="25" t="s">
        <v>12</v>
      </c>
      <c r="L7" s="25" t="s">
        <v>13</v>
      </c>
      <c r="M7" s="25" t="s">
        <v>14</v>
      </c>
      <c r="N7" s="25" t="s">
        <v>12</v>
      </c>
      <c r="O7" s="25" t="s">
        <v>13</v>
      </c>
      <c r="P7" s="25" t="s">
        <v>14</v>
      </c>
      <c r="Q7" s="21"/>
      <c r="R7" s="16"/>
    </row>
    <row r="8" spans="1:27" s="15" customFormat="1" ht="23.25" customHeight="1">
      <c r="A8" s="26"/>
      <c r="B8" s="26"/>
      <c r="C8" s="26"/>
      <c r="D8" s="27"/>
      <c r="E8" s="28" t="s">
        <v>15</v>
      </c>
      <c r="F8" s="28" t="s">
        <v>16</v>
      </c>
      <c r="G8" s="28" t="s">
        <v>17</v>
      </c>
      <c r="H8" s="28" t="s">
        <v>15</v>
      </c>
      <c r="I8" s="28" t="s">
        <v>16</v>
      </c>
      <c r="J8" s="28" t="s">
        <v>17</v>
      </c>
      <c r="K8" s="28" t="s">
        <v>15</v>
      </c>
      <c r="L8" s="28" t="s">
        <v>16</v>
      </c>
      <c r="M8" s="28" t="s">
        <v>17</v>
      </c>
      <c r="N8" s="28" t="s">
        <v>15</v>
      </c>
      <c r="O8" s="28" t="s">
        <v>16</v>
      </c>
      <c r="P8" s="28" t="s">
        <v>17</v>
      </c>
      <c r="Q8" s="29"/>
      <c r="R8" s="26"/>
    </row>
    <row r="9" spans="1:27" s="15" customFormat="1" ht="3" customHeight="1">
      <c r="A9" s="30"/>
      <c r="B9" s="30"/>
      <c r="C9" s="30"/>
      <c r="D9" s="31"/>
      <c r="E9" s="32"/>
      <c r="F9" s="32"/>
      <c r="G9" s="32"/>
      <c r="H9" s="32"/>
      <c r="I9" s="32"/>
      <c r="J9" s="32"/>
      <c r="K9" s="32"/>
      <c r="L9" s="32"/>
      <c r="M9" s="32"/>
      <c r="N9" s="32"/>
      <c r="O9" s="33"/>
      <c r="P9" s="33"/>
      <c r="Q9" s="34"/>
      <c r="R9" s="30"/>
    </row>
    <row r="10" spans="1:27" s="15" customFormat="1" ht="27.75" customHeight="1">
      <c r="A10" s="35" t="s">
        <v>18</v>
      </c>
      <c r="B10" s="35"/>
      <c r="C10" s="35"/>
      <c r="D10" s="36"/>
      <c r="E10" s="37">
        <f t="shared" ref="E10:J10" si="0">SUM(E11:E21)</f>
        <v>10949</v>
      </c>
      <c r="F10" s="37">
        <f t="shared" si="0"/>
        <v>6138</v>
      </c>
      <c r="G10" s="37">
        <f t="shared" si="0"/>
        <v>4811</v>
      </c>
      <c r="H10" s="37">
        <f t="shared" si="0"/>
        <v>11616</v>
      </c>
      <c r="I10" s="37">
        <f t="shared" si="0"/>
        <v>6683</v>
      </c>
      <c r="J10" s="37">
        <f t="shared" si="0"/>
        <v>4933</v>
      </c>
      <c r="K10" s="38">
        <f>E10/X10*100000</f>
        <v>599.31469358264189</v>
      </c>
      <c r="L10" s="38">
        <f>F10/V10*100000</f>
        <v>669.64577942055678</v>
      </c>
      <c r="M10" s="38">
        <f>G10/W10*100000</f>
        <v>528.49779636961239</v>
      </c>
      <c r="N10" s="38">
        <f>H10/AA10*100000</f>
        <v>632.49956575550652</v>
      </c>
      <c r="O10" s="38">
        <f>I10/Y10*100000</f>
        <v>725.17079437832581</v>
      </c>
      <c r="P10" s="38">
        <f>J10/Z10*100000</f>
        <v>539.15691291408132</v>
      </c>
      <c r="Q10" s="39"/>
      <c r="R10" s="40" t="s">
        <v>15</v>
      </c>
      <c r="S10" s="41"/>
      <c r="V10" s="42">
        <v>916604</v>
      </c>
      <c r="W10" s="42">
        <v>910316</v>
      </c>
      <c r="X10" s="42">
        <v>1826920</v>
      </c>
      <c r="Y10" s="43">
        <v>921576</v>
      </c>
      <c r="Z10" s="43">
        <v>914947</v>
      </c>
      <c r="AA10" s="43">
        <v>1836523</v>
      </c>
    </row>
    <row r="11" spans="1:27" s="15" customFormat="1" ht="25.5" customHeight="1">
      <c r="A11" s="44" t="s">
        <v>19</v>
      </c>
      <c r="B11" s="44"/>
      <c r="C11" s="44"/>
      <c r="D11" s="45"/>
      <c r="E11" s="46">
        <v>1859</v>
      </c>
      <c r="F11" s="47">
        <v>1076</v>
      </c>
      <c r="G11" s="46">
        <v>783</v>
      </c>
      <c r="H11" s="46">
        <f>I11+J11</f>
        <v>1895</v>
      </c>
      <c r="I11" s="46">
        <v>1077</v>
      </c>
      <c r="J11" s="46">
        <v>818</v>
      </c>
      <c r="K11" s="48">
        <f>E11/X$10*100000</f>
        <v>101.7559608521446</v>
      </c>
      <c r="L11" s="48">
        <f>F11/V$10*100000</f>
        <v>117.38984337838367</v>
      </c>
      <c r="M11" s="48">
        <f>G11/W$10*100000</f>
        <v>86.014087415798471</v>
      </c>
      <c r="N11" s="48">
        <f>H11/AA$10*100000</f>
        <v>103.18411476469393</v>
      </c>
      <c r="O11" s="48">
        <f>I11/Y$10*100000</f>
        <v>116.86502252662828</v>
      </c>
      <c r="P11" s="48">
        <f>J11/Z$10*100000</f>
        <v>89.404085701138968</v>
      </c>
      <c r="Q11" s="39"/>
      <c r="R11" s="49" t="s">
        <v>20</v>
      </c>
      <c r="S11" s="41"/>
    </row>
    <row r="12" spans="1:27" s="15" customFormat="1" ht="25.5" customHeight="1">
      <c r="A12" s="49" t="s">
        <v>21</v>
      </c>
      <c r="B12" s="49"/>
      <c r="C12" s="49"/>
      <c r="D12" s="49"/>
      <c r="E12" s="46">
        <v>241</v>
      </c>
      <c r="F12" s="47">
        <v>184</v>
      </c>
      <c r="G12" s="46">
        <v>57</v>
      </c>
      <c r="H12" s="46">
        <f t="shared" ref="H12:H21" si="1">I12+J12</f>
        <v>732</v>
      </c>
      <c r="I12" s="46">
        <v>592</v>
      </c>
      <c r="J12" s="46">
        <v>140</v>
      </c>
      <c r="K12" s="48">
        <f t="shared" ref="K12:K21" si="2">E12/X$10*100000</f>
        <v>13.191601164801961</v>
      </c>
      <c r="L12" s="48">
        <f t="shared" ref="L12:M21" si="3">F12/V$10*100000</f>
        <v>20.074099611173416</v>
      </c>
      <c r="M12" s="48">
        <f t="shared" si="3"/>
        <v>6.2615619191577432</v>
      </c>
      <c r="N12" s="48">
        <f t="shared" ref="N12:N21" si="4">H12/AA$10*100000</f>
        <v>39.857927180873858</v>
      </c>
      <c r="O12" s="48">
        <f t="shared" ref="O12:P21" si="5">I12/Y$10*100000</f>
        <v>64.237783970068662</v>
      </c>
      <c r="P12" s="48">
        <f t="shared" si="5"/>
        <v>15.301432760586131</v>
      </c>
      <c r="Q12" s="50"/>
      <c r="R12" s="49" t="s">
        <v>22</v>
      </c>
      <c r="S12" s="41"/>
    </row>
    <row r="13" spans="1:27" s="15" customFormat="1" ht="25.5" customHeight="1">
      <c r="A13" s="49" t="s">
        <v>23</v>
      </c>
      <c r="B13" s="51"/>
      <c r="C13" s="51"/>
      <c r="D13" s="51"/>
      <c r="E13" s="46">
        <v>488</v>
      </c>
      <c r="F13" s="47">
        <v>278</v>
      </c>
      <c r="G13" s="46">
        <v>210</v>
      </c>
      <c r="H13" s="46">
        <f t="shared" si="1"/>
        <v>545</v>
      </c>
      <c r="I13" s="46">
        <v>325</v>
      </c>
      <c r="J13" s="46">
        <v>220</v>
      </c>
      <c r="K13" s="48">
        <f t="shared" si="2"/>
        <v>26.711623935366632</v>
      </c>
      <c r="L13" s="48">
        <f t="shared" si="3"/>
        <v>30.329346151664186</v>
      </c>
      <c r="M13" s="48">
        <f t="shared" si="3"/>
        <v>23.068912333739053</v>
      </c>
      <c r="N13" s="48">
        <f t="shared" si="4"/>
        <v>29.675642504885587</v>
      </c>
      <c r="O13" s="48">
        <f t="shared" si="5"/>
        <v>35.265675321405936</v>
      </c>
      <c r="P13" s="48">
        <f t="shared" si="5"/>
        <v>24.045108623778209</v>
      </c>
      <c r="Q13" s="50"/>
      <c r="R13" s="49" t="s">
        <v>24</v>
      </c>
      <c r="S13" s="41"/>
    </row>
    <row r="14" spans="1:27" s="15" customFormat="1" ht="25.5" customHeight="1">
      <c r="A14" s="49" t="s">
        <v>25</v>
      </c>
      <c r="B14" s="49"/>
      <c r="C14" s="49"/>
      <c r="D14" s="49"/>
      <c r="E14" s="46">
        <v>640</v>
      </c>
      <c r="F14" s="47">
        <v>364</v>
      </c>
      <c r="G14" s="46">
        <v>276</v>
      </c>
      <c r="H14" s="46">
        <f t="shared" si="1"/>
        <v>845</v>
      </c>
      <c r="I14" s="46">
        <v>495</v>
      </c>
      <c r="J14" s="46">
        <v>350</v>
      </c>
      <c r="K14" s="48">
        <f t="shared" si="2"/>
        <v>35.031637948021803</v>
      </c>
      <c r="L14" s="48">
        <f t="shared" si="3"/>
        <v>39.711805752538716</v>
      </c>
      <c r="M14" s="48">
        <f t="shared" si="3"/>
        <v>30.319141924342755</v>
      </c>
      <c r="N14" s="48">
        <f t="shared" si="4"/>
        <v>46.010858562620776</v>
      </c>
      <c r="O14" s="48">
        <f t="shared" si="5"/>
        <v>53.712336258756743</v>
      </c>
      <c r="P14" s="48">
        <f t="shared" si="5"/>
        <v>38.253581901465331</v>
      </c>
      <c r="Q14" s="50"/>
      <c r="R14" s="49" t="s">
        <v>26</v>
      </c>
      <c r="S14" s="41"/>
    </row>
    <row r="15" spans="1:27" s="15" customFormat="1" ht="25.5" customHeight="1">
      <c r="A15" s="49" t="s">
        <v>27</v>
      </c>
      <c r="B15" s="51"/>
      <c r="C15" s="51"/>
      <c r="D15" s="51"/>
      <c r="E15" s="46">
        <v>442</v>
      </c>
      <c r="F15" s="47">
        <v>252</v>
      </c>
      <c r="G15" s="46">
        <v>190</v>
      </c>
      <c r="H15" s="46">
        <f t="shared" si="1"/>
        <v>653</v>
      </c>
      <c r="I15" s="46">
        <v>381</v>
      </c>
      <c r="J15" s="46">
        <v>272</v>
      </c>
      <c r="K15" s="48">
        <f t="shared" si="2"/>
        <v>24.193724957852559</v>
      </c>
      <c r="L15" s="48">
        <f t="shared" si="3"/>
        <v>27.492788597911417</v>
      </c>
      <c r="M15" s="48">
        <f t="shared" si="3"/>
        <v>20.871873063859145</v>
      </c>
      <c r="N15" s="48">
        <f t="shared" si="4"/>
        <v>35.55632028567026</v>
      </c>
      <c r="O15" s="48">
        <f t="shared" si="5"/>
        <v>41.342222453709738</v>
      </c>
      <c r="P15" s="48">
        <f t="shared" si="5"/>
        <v>29.72849793485306</v>
      </c>
      <c r="Q15" s="50"/>
      <c r="R15" s="49" t="s">
        <v>28</v>
      </c>
      <c r="S15" s="41"/>
    </row>
    <row r="16" spans="1:27" s="15" customFormat="1" ht="25.5" customHeight="1">
      <c r="A16" s="49" t="s">
        <v>29</v>
      </c>
      <c r="B16" s="49"/>
      <c r="C16" s="49"/>
      <c r="D16" s="49"/>
      <c r="E16" s="46">
        <v>856</v>
      </c>
      <c r="F16" s="47">
        <v>381</v>
      </c>
      <c r="G16" s="46">
        <v>475</v>
      </c>
      <c r="H16" s="46">
        <f t="shared" si="1"/>
        <v>824</v>
      </c>
      <c r="I16" s="46">
        <v>397</v>
      </c>
      <c r="J16" s="46">
        <v>427</v>
      </c>
      <c r="K16" s="48">
        <f t="shared" si="2"/>
        <v>46.854815755479173</v>
      </c>
      <c r="L16" s="48">
        <f t="shared" si="3"/>
        <v>41.566477999223217</v>
      </c>
      <c r="M16" s="48">
        <f t="shared" si="3"/>
        <v>52.17968265964786</v>
      </c>
      <c r="N16" s="48">
        <f t="shared" si="4"/>
        <v>44.867393438579313</v>
      </c>
      <c r="O16" s="48">
        <f t="shared" si="5"/>
        <v>43.078378777225105</v>
      </c>
      <c r="P16" s="48">
        <f t="shared" si="5"/>
        <v>46.669369919787705</v>
      </c>
      <c r="Q16" s="50"/>
      <c r="R16" s="49" t="s">
        <v>30</v>
      </c>
      <c r="S16" s="41"/>
    </row>
    <row r="17" spans="1:19" s="15" customFormat="1" ht="25.5" customHeight="1">
      <c r="A17" s="49" t="s">
        <v>31</v>
      </c>
      <c r="B17" s="51"/>
      <c r="C17" s="51"/>
      <c r="D17" s="51"/>
      <c r="E17" s="46">
        <v>231</v>
      </c>
      <c r="F17" s="47">
        <v>161</v>
      </c>
      <c r="G17" s="46">
        <v>70</v>
      </c>
      <c r="H17" s="46">
        <f t="shared" si="1"/>
        <v>316</v>
      </c>
      <c r="I17" s="46">
        <v>166</v>
      </c>
      <c r="J17" s="46">
        <v>150</v>
      </c>
      <c r="K17" s="48">
        <f t="shared" si="2"/>
        <v>12.644231821864121</v>
      </c>
      <c r="L17" s="48">
        <f t="shared" si="3"/>
        <v>17.56483715977674</v>
      </c>
      <c r="M17" s="48">
        <f t="shared" si="3"/>
        <v>7.6896374445796845</v>
      </c>
      <c r="N17" s="48">
        <f t="shared" si="4"/>
        <v>17.206427580814395</v>
      </c>
      <c r="O17" s="48">
        <f t="shared" si="5"/>
        <v>18.012621856471956</v>
      </c>
      <c r="P17" s="48">
        <f t="shared" si="5"/>
        <v>16.394392243485143</v>
      </c>
      <c r="Q17" s="50"/>
      <c r="R17" s="49" t="s">
        <v>32</v>
      </c>
      <c r="S17" s="41"/>
    </row>
    <row r="18" spans="1:19" s="15" customFormat="1" ht="25.5" customHeight="1">
      <c r="A18" s="49" t="s">
        <v>33</v>
      </c>
      <c r="B18" s="51"/>
      <c r="C18" s="51"/>
      <c r="D18" s="51"/>
      <c r="E18" s="46">
        <v>199</v>
      </c>
      <c r="F18" s="47">
        <v>153</v>
      </c>
      <c r="G18" s="46">
        <v>46</v>
      </c>
      <c r="H18" s="46">
        <f t="shared" si="1"/>
        <v>151</v>
      </c>
      <c r="I18" s="46">
        <v>129</v>
      </c>
      <c r="J18" s="46">
        <v>22</v>
      </c>
      <c r="K18" s="48">
        <f t="shared" si="2"/>
        <v>10.892649924463031</v>
      </c>
      <c r="L18" s="48">
        <f t="shared" si="3"/>
        <v>16.692050220160503</v>
      </c>
      <c r="M18" s="48">
        <f t="shared" si="3"/>
        <v>5.0531903207237923</v>
      </c>
      <c r="N18" s="48">
        <f t="shared" si="4"/>
        <v>8.2220587490600447</v>
      </c>
      <c r="O18" s="48">
        <f t="shared" si="5"/>
        <v>13.997760358342665</v>
      </c>
      <c r="P18" s="48">
        <f t="shared" si="5"/>
        <v>2.4045108623778209</v>
      </c>
      <c r="Q18" s="50"/>
      <c r="R18" s="49" t="s">
        <v>34</v>
      </c>
      <c r="S18" s="41"/>
    </row>
    <row r="19" spans="1:19" s="15" customFormat="1" ht="25.5" customHeight="1">
      <c r="A19" s="49" t="s">
        <v>35</v>
      </c>
      <c r="B19" s="51"/>
      <c r="C19" s="51"/>
      <c r="D19" s="51"/>
      <c r="E19" s="46">
        <v>140</v>
      </c>
      <c r="F19" s="47">
        <v>103</v>
      </c>
      <c r="G19" s="46">
        <v>37</v>
      </c>
      <c r="H19" s="46">
        <f t="shared" si="1"/>
        <v>129</v>
      </c>
      <c r="I19" s="46">
        <v>96</v>
      </c>
      <c r="J19" s="46">
        <v>33</v>
      </c>
      <c r="K19" s="48">
        <f t="shared" si="2"/>
        <v>7.6631708011297706</v>
      </c>
      <c r="L19" s="48">
        <f t="shared" si="3"/>
        <v>11.237131847559032</v>
      </c>
      <c r="M19" s="48">
        <f t="shared" si="3"/>
        <v>4.0645226492778326</v>
      </c>
      <c r="N19" s="48">
        <f t="shared" si="4"/>
        <v>7.0241429048261308</v>
      </c>
      <c r="O19" s="48">
        <f t="shared" si="5"/>
        <v>10.416937941092216</v>
      </c>
      <c r="P19" s="48">
        <f t="shared" si="5"/>
        <v>3.6067662935667313</v>
      </c>
      <c r="Q19" s="50"/>
      <c r="R19" s="49" t="s">
        <v>36</v>
      </c>
      <c r="S19" s="41"/>
    </row>
    <row r="20" spans="1:19" s="15" customFormat="1" ht="25.5" customHeight="1">
      <c r="A20" s="49" t="s">
        <v>37</v>
      </c>
      <c r="B20" s="49"/>
      <c r="C20" s="49"/>
      <c r="D20" s="49"/>
      <c r="E20" s="46">
        <v>79</v>
      </c>
      <c r="F20" s="47">
        <v>48</v>
      </c>
      <c r="G20" s="46">
        <v>31</v>
      </c>
      <c r="H20" s="46">
        <f t="shared" si="1"/>
        <v>11</v>
      </c>
      <c r="I20" s="46">
        <v>6</v>
      </c>
      <c r="J20" s="46">
        <v>5</v>
      </c>
      <c r="K20" s="48">
        <f t="shared" si="2"/>
        <v>4.3242178092089416</v>
      </c>
      <c r="L20" s="48">
        <f t="shared" si="3"/>
        <v>5.2367216376974133</v>
      </c>
      <c r="M20" s="48">
        <f t="shared" si="3"/>
        <v>3.4054108683138602</v>
      </c>
      <c r="N20" s="48">
        <f t="shared" si="4"/>
        <v>0.59895792211695686</v>
      </c>
      <c r="O20" s="48">
        <f t="shared" si="5"/>
        <v>0.65105862131826353</v>
      </c>
      <c r="P20" s="48">
        <f t="shared" si="5"/>
        <v>0.54647974144950473</v>
      </c>
      <c r="Q20" s="50"/>
      <c r="R20" s="49" t="s">
        <v>38</v>
      </c>
    </row>
    <row r="21" spans="1:19" s="15" customFormat="1" ht="25.5" customHeight="1">
      <c r="A21" s="49" t="s">
        <v>39</v>
      </c>
      <c r="B21" s="49"/>
      <c r="C21" s="49"/>
      <c r="D21" s="49"/>
      <c r="E21" s="46">
        <v>5774</v>
      </c>
      <c r="F21" s="47">
        <v>3138</v>
      </c>
      <c r="G21" s="46">
        <v>2636</v>
      </c>
      <c r="H21" s="46">
        <f t="shared" si="1"/>
        <v>5515</v>
      </c>
      <c r="I21" s="46">
        <v>3019</v>
      </c>
      <c r="J21" s="46">
        <v>2496</v>
      </c>
      <c r="K21" s="48">
        <f t="shared" si="2"/>
        <v>316.05105861230925</v>
      </c>
      <c r="L21" s="48">
        <f t="shared" si="3"/>
        <v>342.35067706446841</v>
      </c>
      <c r="M21" s="48">
        <f t="shared" si="3"/>
        <v>289.5697757701721</v>
      </c>
      <c r="N21" s="48">
        <f t="shared" si="4"/>
        <v>300.29572186136522</v>
      </c>
      <c r="O21" s="48">
        <f t="shared" si="5"/>
        <v>327.5909962933062</v>
      </c>
      <c r="P21" s="48">
        <f t="shared" si="5"/>
        <v>272.80268693159275</v>
      </c>
      <c r="Q21" s="50"/>
      <c r="R21" s="49" t="s">
        <v>40</v>
      </c>
    </row>
    <row r="22" spans="1:19" s="15" customFormat="1" ht="3" customHeight="1">
      <c r="A22" s="52"/>
      <c r="B22" s="53"/>
      <c r="C22" s="53"/>
      <c r="D22" s="54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6"/>
      <c r="R22" s="53"/>
    </row>
    <row r="23" spans="1:19" s="15" customFormat="1" ht="3" customHeight="1">
      <c r="A23" s="57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</row>
    <row r="24" spans="1:19" s="15" customFormat="1" ht="15.75">
      <c r="A24" s="57"/>
      <c r="B24" s="41" t="s">
        <v>41</v>
      </c>
      <c r="C24" s="41"/>
      <c r="D24" s="41"/>
      <c r="E24" s="41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</row>
    <row r="25" spans="1:19" s="15" customFormat="1" ht="15.75">
      <c r="A25" s="41"/>
      <c r="B25" s="41" t="s">
        <v>42</v>
      </c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</row>
    <row r="26" spans="1:19" s="15" customFormat="1" ht="23.1" customHeight="1">
      <c r="A26" s="41"/>
      <c r="B26" s="41"/>
      <c r="C26" s="41"/>
      <c r="D26" s="41"/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</row>
    <row r="27" spans="1:19" s="15" customFormat="1" ht="18" customHeight="1">
      <c r="A27" s="41"/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</row>
  </sheetData>
  <mergeCells count="12">
    <mergeCell ref="A10:D10"/>
    <mergeCell ref="A11:D11"/>
    <mergeCell ref="A4:D8"/>
    <mergeCell ref="E4:J4"/>
    <mergeCell ref="K4:P4"/>
    <mergeCell ref="Q4:R8"/>
    <mergeCell ref="E5:J5"/>
    <mergeCell ref="K5:P5"/>
    <mergeCell ref="E6:G6"/>
    <mergeCell ref="H6:J6"/>
    <mergeCell ref="K6:M6"/>
    <mergeCell ref="N6:P6"/>
  </mergeCells>
  <pageMargins left="0.43" right="0.35433070866141736" top="0.63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T-4.5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2014-11-18T02:32:01Z</dcterms:created>
  <dcterms:modified xsi:type="dcterms:W3CDTF">2014-11-18T02:32:05Z</dcterms:modified>
</cp:coreProperties>
</file>