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6" sheetId="22" r:id="rId1"/>
  </sheets>
  <calcPr calcId="125725"/>
</workbook>
</file>

<file path=xl/calcChain.xml><?xml version="1.0" encoding="utf-8"?>
<calcChain xmlns="http://schemas.openxmlformats.org/spreadsheetml/2006/main">
  <c r="M16" i="22"/>
  <c r="L16"/>
  <c r="K16"/>
  <c r="J16"/>
  <c r="I16"/>
  <c r="H16"/>
  <c r="H10" s="1"/>
  <c r="N10"/>
  <c r="O10"/>
  <c r="P10"/>
  <c r="Q10"/>
  <c r="R10"/>
  <c r="S10"/>
  <c r="L10"/>
  <c r="K10"/>
  <c r="J10"/>
  <c r="I10" l="1"/>
  <c r="M10"/>
  <c r="G10"/>
  <c r="F10"/>
  <c r="E10"/>
</calcChain>
</file>

<file path=xl/sharedStrings.xml><?xml version="1.0" encoding="utf-8"?>
<sst xmlns="http://schemas.openxmlformats.org/spreadsheetml/2006/main" count="81" uniqueCount="44">
  <si>
    <t>สนง.คณะกรรมการ</t>
  </si>
  <si>
    <t>การศึกษาขั้นพื้นฐาน</t>
  </si>
  <si>
    <t>รวม</t>
  </si>
  <si>
    <t>Total</t>
  </si>
  <si>
    <t>Others</t>
  </si>
  <si>
    <t>ชาย</t>
  </si>
  <si>
    <t>หญิง</t>
  </si>
  <si>
    <t>Male</t>
  </si>
  <si>
    <t>Female</t>
  </si>
  <si>
    <t>วุฒิการศึกษา Qualification</t>
  </si>
  <si>
    <t xml:space="preserve">  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</si>
  <si>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</si>
  <si>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</si>
  <si>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</si>
  <si>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</si>
  <si>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Lower than Diploma</t>
  </si>
  <si>
    <t>สังกัด</t>
  </si>
  <si>
    <t>TABLE</t>
  </si>
  <si>
    <t xml:space="preserve">ตาราง  </t>
  </si>
  <si>
    <t>Dip.in Ed. or equivalent</t>
  </si>
  <si>
    <t>Jurisdiction</t>
  </si>
  <si>
    <t>Commission</t>
  </si>
  <si>
    <t>Office of the Basic Education</t>
  </si>
  <si>
    <t xml:space="preserve">Office of the Private Education </t>
  </si>
  <si>
    <t>ส่งเสริมการศึกษาเอกชน</t>
  </si>
  <si>
    <t>สำนักบริหารงานคณะกรรมการ</t>
  </si>
  <si>
    <t>กรมส่งเสริมการปกครอง</t>
  </si>
  <si>
    <t>ท้องถิ่น</t>
  </si>
  <si>
    <t>Administration</t>
  </si>
  <si>
    <t>Department of Local</t>
  </si>
  <si>
    <t>จำนวนครู จำแนกตามวุฒิการศึกษา  เพศ และสังกัด  ปีการศึกษา 2553</t>
  </si>
  <si>
    <t>NUMBER OF TEACHERS BY QUALIFICATION, SEX  AND JURISDICTION: ACADEMIC YEAR 2010</t>
  </si>
  <si>
    <t xml:space="preserve">     ที่มา:  สำนักงานเขตพื้นที่การศึกษาประถมศึกษาสิงห์บุรี ,</t>
  </si>
  <si>
    <t>อื่นๆ</t>
  </si>
  <si>
    <t xml:space="preserve">  -</t>
  </si>
  <si>
    <t xml:space="preserve"> -</t>
  </si>
  <si>
    <r>
      <t>Master</t>
    </r>
    <r>
      <rPr>
        <vertAlign val="superscript"/>
        <sz val="12.5"/>
        <rFont val="TH SarabunPSK"/>
        <family val="2"/>
      </rPr>
      <t>,</t>
    </r>
    <r>
      <rPr>
        <sz val="12.5"/>
        <rFont val="TH SarabunPSK"/>
        <family val="2"/>
      </rPr>
      <t>s Degree or higher</t>
    </r>
  </si>
  <si>
    <r>
      <t>Bachelor</t>
    </r>
    <r>
      <rPr>
        <vertAlign val="superscript"/>
        <sz val="12.5"/>
        <rFont val="TH SarabunPSK"/>
        <family val="2"/>
      </rPr>
      <t>,</t>
    </r>
    <r>
      <rPr>
        <sz val="12.5"/>
        <rFont val="TH SarabunPSK"/>
        <family val="2"/>
      </rPr>
      <t xml:space="preserve">s Degree </t>
    </r>
  </si>
  <si>
    <t xml:space="preserve">      -</t>
  </si>
  <si>
    <t xml:space="preserve">Source:   Sing Buri Educational Service Area Office, Office of Sing Buri Buddhism </t>
  </si>
  <si>
    <t xml:space="preserve">       1/    Including  The Relious Affairs Department (Buddhist Scripture School)</t>
  </si>
  <si>
    <t xml:space="preserve">        1/   รวมกรมการศาสนา (โรงเรียนปริยัติธรรม)</t>
  </si>
  <si>
    <t xml:space="preserve">              Sing Buri Municipality Office and Subdistrict Municipality Office</t>
  </si>
  <si>
    <t xml:space="preserve">             สำนักงานเขตพื้นที่การศึกษามัธยมศึกษาสิงห์บุรี,สำนักงานเทศบาลเมือง,และสำนักงานเทศบาลตำบลทุกตำบล</t>
  </si>
</sst>
</file>

<file path=xl/styles.xml><?xml version="1.0" encoding="utf-8"?>
<styleSheet xmlns="http://schemas.openxmlformats.org/spreadsheetml/2006/main">
  <numFmts count="1">
    <numFmt numFmtId="190" formatCode="#,##0__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vertAlign val="superscript"/>
      <sz val="12.5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Border="1"/>
    <xf numFmtId="0" fontId="6" fillId="0" borderId="1" xfId="0" applyFont="1" applyBorder="1"/>
    <xf numFmtId="0" fontId="3" fillId="0" borderId="0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vertical="center"/>
    </xf>
    <xf numFmtId="190" fontId="5" fillId="0" borderId="4" xfId="0" applyNumberFormat="1" applyFont="1" applyBorder="1" applyAlignment="1">
      <alignment horizontal="right" vertical="center"/>
    </xf>
    <xf numFmtId="190" fontId="5" fillId="0" borderId="2" xfId="0" applyNumberFormat="1" applyFont="1" applyBorder="1" applyAlignment="1">
      <alignment horizontal="right" vertical="center"/>
    </xf>
    <xf numFmtId="0" fontId="8" fillId="0" borderId="10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/>
    <xf numFmtId="0" fontId="7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190" fontId="10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90" fontId="7" fillId="0" borderId="4" xfId="0" applyNumberFormat="1" applyFont="1" applyBorder="1" applyAlignment="1">
      <alignment horizontal="right" vertical="center"/>
    </xf>
    <xf numFmtId="190" fontId="7" fillId="0" borderId="2" xfId="0" applyNumberFormat="1" applyFont="1" applyBorder="1" applyAlignment="1">
      <alignment horizontal="right" vertical="center"/>
    </xf>
    <xf numFmtId="190" fontId="7" fillId="0" borderId="4" xfId="0" applyNumberFormat="1" applyFont="1" applyBorder="1" applyAlignment="1">
      <alignment horizontal="left" vertical="center" indent="2"/>
    </xf>
    <xf numFmtId="190" fontId="7" fillId="0" borderId="4" xfId="0" applyNumberFormat="1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29094</xdr:colOff>
      <xdr:row>0</xdr:row>
      <xdr:rowOff>7620</xdr:rowOff>
    </xdr:from>
    <xdr:to>
      <xdr:col>24</xdr:col>
      <xdr:colOff>10044</xdr:colOff>
      <xdr:row>28</xdr:row>
      <xdr:rowOff>15244</xdr:rowOff>
    </xdr:to>
    <xdr:grpSp>
      <xdr:nvGrpSpPr>
        <xdr:cNvPr id="18434" name="Group 2"/>
        <xdr:cNvGrpSpPr>
          <a:grpSpLocks/>
        </xdr:cNvGrpSpPr>
      </xdr:nvGrpSpPr>
      <xdr:grpSpPr bwMode="auto">
        <a:xfrm rot="32397528">
          <a:off x="8906394" y="7620"/>
          <a:ext cx="232410" cy="6278884"/>
          <a:chOff x="636" y="7"/>
          <a:chExt cx="25" cy="502"/>
        </a:xfrm>
      </xdr:grpSpPr>
      <xdr:sp macro="" textlink="">
        <xdr:nvSpPr>
          <xdr:cNvPr id="18435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8436" name="Rectangle 4"/>
          <xdr:cNvSpPr>
            <a:spLocks noChangeArrowheads="1"/>
          </xdr:cNvSpPr>
        </xdr:nvSpPr>
        <xdr:spPr bwMode="auto">
          <a:xfrm>
            <a:off x="636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36195</xdr:colOff>
      <xdr:row>1</xdr:row>
      <xdr:rowOff>68580</xdr:rowOff>
    </xdr:from>
    <xdr:to>
      <xdr:col>24</xdr:col>
      <xdr:colOff>7620</xdr:colOff>
      <xdr:row>16</xdr:row>
      <xdr:rowOff>207646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8890635" y="68580"/>
          <a:ext cx="222885" cy="3941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76200</xdr:colOff>
      <xdr:row>21</xdr:row>
      <xdr:rowOff>19050</xdr:rowOff>
    </xdr:from>
    <xdr:to>
      <xdr:col>24</xdr:col>
      <xdr:colOff>47625</xdr:colOff>
      <xdr:row>22</xdr:row>
      <xdr:rowOff>114300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9791700" y="6210300"/>
          <a:ext cx="2476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23</xdr:col>
      <xdr:colOff>30480</xdr:colOff>
      <xdr:row>0</xdr:row>
      <xdr:rowOff>0</xdr:rowOff>
    </xdr:from>
    <xdr:to>
      <xdr:col>24</xdr:col>
      <xdr:colOff>38100</xdr:colOff>
      <xdr:row>1</xdr:row>
      <xdr:rowOff>190500</xdr:rowOff>
    </xdr:to>
    <xdr:sp macro="" textlink="">
      <xdr:nvSpPr>
        <xdr:cNvPr id="7" name="TextBox 6"/>
        <xdr:cNvSpPr txBox="1"/>
      </xdr:nvSpPr>
      <xdr:spPr>
        <a:xfrm rot="5400000">
          <a:off x="8877300" y="30480"/>
          <a:ext cx="3200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32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Y3" sqref="Y3"/>
    </sheetView>
  </sheetViews>
  <sheetFormatPr defaultColWidth="9.125" defaultRowHeight="18"/>
  <cols>
    <col min="1" max="1" width="1.125" style="7" customWidth="1"/>
    <col min="2" max="2" width="5.875" style="7" customWidth="1"/>
    <col min="3" max="3" width="4.875" style="7" customWidth="1"/>
    <col min="4" max="4" width="10.25" style="7" customWidth="1"/>
    <col min="5" max="6" width="6.75" style="7" customWidth="1"/>
    <col min="7" max="7" width="6.875" style="7" customWidth="1"/>
    <col min="8" max="8" width="6.375" style="7" customWidth="1"/>
    <col min="9" max="10" width="6.75" style="7" customWidth="1"/>
    <col min="11" max="11" width="6.375" style="7" customWidth="1"/>
    <col min="12" max="12" width="6.75" style="7" customWidth="1"/>
    <col min="13" max="13" width="6.875" style="7" customWidth="1"/>
    <col min="14" max="14" width="6.375" style="7" customWidth="1"/>
    <col min="15" max="15" width="6.5" style="7" customWidth="1"/>
    <col min="16" max="16" width="6.75" style="7" customWidth="1"/>
    <col min="17" max="17" width="6.25" style="7" customWidth="1"/>
    <col min="18" max="18" width="6.375" style="7" customWidth="1"/>
    <col min="19" max="19" width="7" style="7" customWidth="1"/>
    <col min="20" max="21" width="1.125" style="7" customWidth="1"/>
    <col min="22" max="22" width="19.375" style="7" customWidth="1"/>
    <col min="23" max="23" width="2.375" style="7" customWidth="1"/>
    <col min="24" max="24" width="4.125" style="7" customWidth="1"/>
    <col min="25" max="16384" width="9.125" style="7"/>
  </cols>
  <sheetData>
    <row r="1" spans="1:23" ht="10.199999999999999" customHeight="1"/>
    <row r="2" spans="1:23" s="1" customFormat="1">
      <c r="B2" s="1" t="s">
        <v>18</v>
      </c>
      <c r="C2" s="2">
        <v>3.6</v>
      </c>
      <c r="D2" s="1" t="s">
        <v>30</v>
      </c>
    </row>
    <row r="3" spans="1:23" s="3" customFormat="1">
      <c r="B3" s="3" t="s">
        <v>17</v>
      </c>
      <c r="C3" s="2">
        <v>3.6</v>
      </c>
      <c r="D3" s="3" t="s">
        <v>31</v>
      </c>
      <c r="T3" s="10"/>
      <c r="U3" s="10"/>
      <c r="V3" s="10"/>
    </row>
    <row r="4" spans="1:23" ht="11.25" customHeight="1">
      <c r="T4" s="9"/>
      <c r="U4" s="9"/>
      <c r="V4" s="9"/>
    </row>
    <row r="5" spans="1:23" s="20" customFormat="1" ht="21.75" customHeight="1">
      <c r="A5" s="50" t="s">
        <v>16</v>
      </c>
      <c r="B5" s="50"/>
      <c r="C5" s="50"/>
      <c r="D5" s="51"/>
      <c r="E5" s="25"/>
      <c r="F5" s="26"/>
      <c r="G5" s="27"/>
      <c r="H5" s="62" t="s">
        <v>9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4"/>
      <c r="T5" s="19"/>
      <c r="U5" s="19"/>
    </row>
    <row r="6" spans="1:23" s="20" customFormat="1" ht="21" customHeight="1">
      <c r="A6" s="52"/>
      <c r="B6" s="52"/>
      <c r="C6" s="52"/>
      <c r="D6" s="53"/>
      <c r="E6" s="59" t="s">
        <v>2</v>
      </c>
      <c r="F6" s="60"/>
      <c r="G6" s="61"/>
      <c r="H6" s="47" t="s">
        <v>11</v>
      </c>
      <c r="I6" s="48"/>
      <c r="J6" s="49"/>
      <c r="K6" s="47" t="s">
        <v>12</v>
      </c>
      <c r="L6" s="48"/>
      <c r="M6" s="49"/>
      <c r="N6" s="47" t="s">
        <v>13</v>
      </c>
      <c r="O6" s="48"/>
      <c r="P6" s="49"/>
      <c r="Q6" s="60" t="s">
        <v>14</v>
      </c>
      <c r="R6" s="60"/>
      <c r="S6" s="61"/>
      <c r="T6" s="19"/>
      <c r="U6" s="19"/>
    </row>
    <row r="7" spans="1:23" s="20" customFormat="1" ht="21" customHeight="1">
      <c r="A7" s="52"/>
      <c r="B7" s="52"/>
      <c r="C7" s="52"/>
      <c r="D7" s="53"/>
      <c r="E7" s="56" t="s">
        <v>3</v>
      </c>
      <c r="F7" s="57"/>
      <c r="G7" s="58"/>
      <c r="H7" s="56" t="s">
        <v>36</v>
      </c>
      <c r="I7" s="57"/>
      <c r="J7" s="58"/>
      <c r="K7" s="56" t="s">
        <v>37</v>
      </c>
      <c r="L7" s="57"/>
      <c r="M7" s="58"/>
      <c r="N7" s="56" t="s">
        <v>19</v>
      </c>
      <c r="O7" s="57"/>
      <c r="P7" s="58"/>
      <c r="Q7" s="57" t="s">
        <v>15</v>
      </c>
      <c r="R7" s="57"/>
      <c r="S7" s="58"/>
      <c r="T7" s="59" t="s">
        <v>20</v>
      </c>
      <c r="U7" s="60"/>
      <c r="V7" s="60"/>
    </row>
    <row r="8" spans="1:23" s="20" customFormat="1" ht="21" customHeight="1">
      <c r="A8" s="52"/>
      <c r="B8" s="52"/>
      <c r="C8" s="52"/>
      <c r="D8" s="53"/>
      <c r="E8" s="28" t="s">
        <v>2</v>
      </c>
      <c r="F8" s="28" t="s">
        <v>5</v>
      </c>
      <c r="G8" s="29" t="s">
        <v>6</v>
      </c>
      <c r="H8" s="28" t="s">
        <v>2</v>
      </c>
      <c r="I8" s="28" t="s">
        <v>5</v>
      </c>
      <c r="J8" s="29" t="s">
        <v>6</v>
      </c>
      <c r="K8" s="28" t="s">
        <v>2</v>
      </c>
      <c r="L8" s="28" t="s">
        <v>5</v>
      </c>
      <c r="M8" s="29" t="s">
        <v>6</v>
      </c>
      <c r="N8" s="28" t="s">
        <v>2</v>
      </c>
      <c r="O8" s="28" t="s">
        <v>5</v>
      </c>
      <c r="P8" s="29" t="s">
        <v>6</v>
      </c>
      <c r="Q8" s="28" t="s">
        <v>2</v>
      </c>
      <c r="R8" s="28" t="s">
        <v>5</v>
      </c>
      <c r="S8" s="28" t="s">
        <v>6</v>
      </c>
      <c r="T8" s="19"/>
      <c r="U8" s="19"/>
    </row>
    <row r="9" spans="1:23" s="20" customFormat="1" ht="21" customHeight="1">
      <c r="A9" s="54"/>
      <c r="B9" s="54"/>
      <c r="C9" s="54"/>
      <c r="D9" s="55"/>
      <c r="E9" s="30" t="s">
        <v>3</v>
      </c>
      <c r="F9" s="30" t="s">
        <v>7</v>
      </c>
      <c r="G9" s="31" t="s">
        <v>8</v>
      </c>
      <c r="H9" s="30" t="s">
        <v>3</v>
      </c>
      <c r="I9" s="30" t="s">
        <v>7</v>
      </c>
      <c r="J9" s="31" t="s">
        <v>8</v>
      </c>
      <c r="K9" s="30" t="s">
        <v>3</v>
      </c>
      <c r="L9" s="30" t="s">
        <v>7</v>
      </c>
      <c r="M9" s="31" t="s">
        <v>8</v>
      </c>
      <c r="N9" s="30" t="s">
        <v>3</v>
      </c>
      <c r="O9" s="30" t="s">
        <v>7</v>
      </c>
      <c r="P9" s="31" t="s">
        <v>8</v>
      </c>
      <c r="Q9" s="30" t="s">
        <v>3</v>
      </c>
      <c r="R9" s="30" t="s">
        <v>7</v>
      </c>
      <c r="S9" s="30" t="s">
        <v>8</v>
      </c>
      <c r="T9" s="32"/>
      <c r="U9" s="21"/>
      <c r="V9" s="21"/>
    </row>
    <row r="10" spans="1:23" s="37" customFormat="1" ht="28.5" customHeight="1">
      <c r="A10" s="70" t="s">
        <v>2</v>
      </c>
      <c r="B10" s="70"/>
      <c r="C10" s="70"/>
      <c r="D10" s="71"/>
      <c r="E10" s="36">
        <f>SUM(H10,K10,N10,Q10)</f>
        <v>2264</v>
      </c>
      <c r="F10" s="36">
        <f>SUM(I10,L10,O10,R10)</f>
        <v>754</v>
      </c>
      <c r="G10" s="36">
        <f t="shared" ref="G10" si="0">SUM(J10,M10,P10,S10)</f>
        <v>1510</v>
      </c>
      <c r="H10" s="36">
        <f t="shared" ref="H10:S10" si="1">SUM(H11:H17)</f>
        <v>245</v>
      </c>
      <c r="I10" s="36">
        <f t="shared" si="1"/>
        <v>144</v>
      </c>
      <c r="J10" s="36">
        <f t="shared" si="1"/>
        <v>101</v>
      </c>
      <c r="K10" s="36">
        <f t="shared" si="1"/>
        <v>1923</v>
      </c>
      <c r="L10" s="36">
        <f t="shared" si="1"/>
        <v>582</v>
      </c>
      <c r="M10" s="36">
        <f t="shared" si="1"/>
        <v>1341</v>
      </c>
      <c r="N10" s="36">
        <f t="shared" si="1"/>
        <v>72</v>
      </c>
      <c r="O10" s="36">
        <f t="shared" si="1"/>
        <v>23</v>
      </c>
      <c r="P10" s="36">
        <f t="shared" si="1"/>
        <v>49</v>
      </c>
      <c r="Q10" s="36">
        <f t="shared" si="1"/>
        <v>24</v>
      </c>
      <c r="R10" s="36">
        <f t="shared" si="1"/>
        <v>5</v>
      </c>
      <c r="S10" s="36">
        <f t="shared" si="1"/>
        <v>19</v>
      </c>
      <c r="T10" s="69" t="s">
        <v>3</v>
      </c>
      <c r="U10" s="70"/>
      <c r="V10" s="70"/>
    </row>
    <row r="11" spans="1:23" s="42" customFormat="1" ht="20.100000000000001" customHeight="1">
      <c r="A11" s="65" t="s">
        <v>0</v>
      </c>
      <c r="B11" s="65"/>
      <c r="C11" s="65"/>
      <c r="D11" s="66"/>
      <c r="E11" s="38"/>
      <c r="F11" s="38"/>
      <c r="G11" s="39"/>
      <c r="H11" s="38"/>
      <c r="I11" s="38"/>
      <c r="J11" s="39"/>
      <c r="K11" s="38"/>
      <c r="L11" s="38"/>
      <c r="M11" s="39"/>
      <c r="N11" s="38"/>
      <c r="O11" s="38"/>
      <c r="P11" s="39"/>
      <c r="Q11" s="40"/>
      <c r="R11" s="40"/>
      <c r="S11" s="41"/>
      <c r="T11" s="67" t="s">
        <v>22</v>
      </c>
      <c r="U11" s="68"/>
      <c r="V11" s="68"/>
      <c r="W11" s="33"/>
    </row>
    <row r="12" spans="1:23" s="42" customFormat="1" ht="20.100000000000001" customHeight="1">
      <c r="A12" s="43" t="s">
        <v>10</v>
      </c>
      <c r="B12" s="65" t="s">
        <v>1</v>
      </c>
      <c r="C12" s="65"/>
      <c r="D12" s="66"/>
      <c r="E12" s="38">
        <v>1886</v>
      </c>
      <c r="F12" s="38">
        <v>662</v>
      </c>
      <c r="G12" s="39">
        <v>1224</v>
      </c>
      <c r="H12" s="38">
        <v>208</v>
      </c>
      <c r="I12" s="38">
        <v>125</v>
      </c>
      <c r="J12" s="39">
        <v>83</v>
      </c>
      <c r="K12" s="38">
        <v>1626</v>
      </c>
      <c r="L12" s="38">
        <v>516</v>
      </c>
      <c r="M12" s="39">
        <v>1110</v>
      </c>
      <c r="N12" s="38">
        <v>52</v>
      </c>
      <c r="O12" s="38">
        <v>21</v>
      </c>
      <c r="P12" s="39">
        <v>31</v>
      </c>
      <c r="Q12" s="40" t="s">
        <v>35</v>
      </c>
      <c r="R12" s="40" t="s">
        <v>34</v>
      </c>
      <c r="S12" s="41" t="s">
        <v>38</v>
      </c>
      <c r="T12" s="34"/>
      <c r="U12" s="34"/>
      <c r="V12" s="34" t="s">
        <v>21</v>
      </c>
      <c r="W12" s="34"/>
    </row>
    <row r="13" spans="1:23" s="42" customFormat="1" ht="20.100000000000001" customHeight="1">
      <c r="A13" s="65" t="s">
        <v>25</v>
      </c>
      <c r="B13" s="65"/>
      <c r="C13" s="65"/>
      <c r="D13" s="66"/>
      <c r="E13" s="38"/>
      <c r="F13" s="38"/>
      <c r="G13" s="39"/>
      <c r="H13" s="38"/>
      <c r="I13" s="38"/>
      <c r="J13" s="39"/>
      <c r="K13" s="38"/>
      <c r="L13" s="38"/>
      <c r="M13" s="39"/>
      <c r="N13" s="38"/>
      <c r="O13" s="38"/>
      <c r="P13" s="39"/>
      <c r="Q13" s="38"/>
      <c r="R13" s="38"/>
      <c r="S13" s="38"/>
      <c r="T13" s="35" t="s">
        <v>23</v>
      </c>
      <c r="U13" s="33"/>
      <c r="V13" s="33"/>
      <c r="W13" s="33"/>
    </row>
    <row r="14" spans="1:23" s="42" customFormat="1" ht="20.100000000000001" customHeight="1">
      <c r="A14" s="44"/>
      <c r="B14" s="65" t="s">
        <v>24</v>
      </c>
      <c r="C14" s="65"/>
      <c r="D14" s="66"/>
      <c r="E14" s="38">
        <v>241</v>
      </c>
      <c r="F14" s="38">
        <v>42</v>
      </c>
      <c r="G14" s="39">
        <v>199</v>
      </c>
      <c r="H14" s="38">
        <v>8</v>
      </c>
      <c r="I14" s="38">
        <v>3</v>
      </c>
      <c r="J14" s="39">
        <v>5</v>
      </c>
      <c r="K14" s="38">
        <v>195</v>
      </c>
      <c r="L14" s="38">
        <v>32</v>
      </c>
      <c r="M14" s="39">
        <v>163</v>
      </c>
      <c r="N14" s="38">
        <v>18</v>
      </c>
      <c r="O14" s="38">
        <v>2</v>
      </c>
      <c r="P14" s="39">
        <v>16</v>
      </c>
      <c r="Q14" s="38">
        <v>20</v>
      </c>
      <c r="R14" s="38">
        <v>5</v>
      </c>
      <c r="S14" s="38">
        <v>15</v>
      </c>
      <c r="T14" s="35"/>
      <c r="U14" s="33"/>
      <c r="V14" s="33" t="s">
        <v>21</v>
      </c>
      <c r="W14" s="33"/>
    </row>
    <row r="15" spans="1:23" s="42" customFormat="1" ht="20.100000000000001" customHeight="1">
      <c r="A15" s="65" t="s">
        <v>26</v>
      </c>
      <c r="B15" s="65"/>
      <c r="C15" s="65"/>
      <c r="D15" s="66"/>
      <c r="E15" s="38"/>
      <c r="F15" s="38"/>
      <c r="G15" s="39"/>
      <c r="H15" s="38"/>
      <c r="I15" s="38"/>
      <c r="J15" s="39"/>
      <c r="K15" s="38"/>
      <c r="L15" s="38"/>
      <c r="M15" s="39"/>
      <c r="N15" s="38"/>
      <c r="O15" s="40"/>
      <c r="P15" s="38"/>
      <c r="Q15" s="38"/>
      <c r="R15" s="40"/>
      <c r="S15" s="38"/>
      <c r="T15" s="67" t="s">
        <v>29</v>
      </c>
      <c r="U15" s="68"/>
      <c r="V15" s="68"/>
      <c r="W15" s="68"/>
    </row>
    <row r="16" spans="1:23" s="42" customFormat="1" ht="20.100000000000001" customHeight="1">
      <c r="A16" s="44"/>
      <c r="B16" s="43" t="s">
        <v>27</v>
      </c>
      <c r="C16" s="44"/>
      <c r="D16" s="45"/>
      <c r="E16" s="38">
        <v>19</v>
      </c>
      <c r="F16" s="38">
        <v>5</v>
      </c>
      <c r="G16" s="39">
        <v>14</v>
      </c>
      <c r="H16" s="38">
        <f>4+17</f>
        <v>21</v>
      </c>
      <c r="I16" s="38">
        <f>1+7</f>
        <v>8</v>
      </c>
      <c r="J16" s="39">
        <f>3+10</f>
        <v>13</v>
      </c>
      <c r="K16" s="38">
        <f>15+58</f>
        <v>73</v>
      </c>
      <c r="L16" s="38">
        <f>4+13</f>
        <v>17</v>
      </c>
      <c r="M16" s="39">
        <f>11+45</f>
        <v>56</v>
      </c>
      <c r="N16" s="38">
        <v>2</v>
      </c>
      <c r="O16" s="40" t="s">
        <v>34</v>
      </c>
      <c r="P16" s="38">
        <v>2</v>
      </c>
      <c r="Q16" s="38">
        <v>4</v>
      </c>
      <c r="R16" s="40" t="s">
        <v>34</v>
      </c>
      <c r="S16" s="38">
        <v>4</v>
      </c>
      <c r="T16" s="35"/>
      <c r="U16" s="33"/>
      <c r="V16" s="33" t="s">
        <v>28</v>
      </c>
      <c r="W16" s="33"/>
    </row>
    <row r="17" spans="1:23" s="42" customFormat="1" ht="20.100000000000001" customHeight="1">
      <c r="A17" s="46" t="s">
        <v>33</v>
      </c>
      <c r="B17" s="46"/>
      <c r="C17" s="46"/>
      <c r="D17" s="45"/>
      <c r="E17" s="38">
        <v>37</v>
      </c>
      <c r="F17" s="38">
        <v>25</v>
      </c>
      <c r="G17" s="39">
        <v>12</v>
      </c>
      <c r="H17" s="38">
        <v>8</v>
      </c>
      <c r="I17" s="38">
        <v>8</v>
      </c>
      <c r="J17" s="39">
        <v>0</v>
      </c>
      <c r="K17" s="38">
        <v>29</v>
      </c>
      <c r="L17" s="38">
        <v>17</v>
      </c>
      <c r="M17" s="39">
        <v>12</v>
      </c>
      <c r="N17" s="40" t="s">
        <v>34</v>
      </c>
      <c r="O17" s="40" t="s">
        <v>34</v>
      </c>
      <c r="P17" s="41" t="s">
        <v>38</v>
      </c>
      <c r="Q17" s="40" t="s">
        <v>35</v>
      </c>
      <c r="R17" s="40" t="s">
        <v>34</v>
      </c>
      <c r="S17" s="41" t="s">
        <v>38</v>
      </c>
      <c r="T17" s="33" t="s">
        <v>4</v>
      </c>
      <c r="U17" s="33"/>
      <c r="V17" s="33"/>
      <c r="W17" s="33"/>
    </row>
    <row r="18" spans="1:23" s="22" customFormat="1" ht="15.6">
      <c r="A18" s="14"/>
      <c r="B18" s="14"/>
      <c r="C18" s="14"/>
      <c r="D18" s="13"/>
      <c r="E18" s="23"/>
      <c r="F18" s="23"/>
      <c r="G18" s="24"/>
      <c r="H18" s="23"/>
      <c r="I18" s="23"/>
      <c r="J18" s="24"/>
      <c r="K18" s="23"/>
      <c r="L18" s="23"/>
      <c r="M18" s="24"/>
      <c r="N18" s="23"/>
      <c r="O18" s="23"/>
      <c r="P18" s="24"/>
      <c r="Q18" s="23"/>
      <c r="R18" s="23"/>
      <c r="S18" s="23"/>
      <c r="T18" s="14"/>
      <c r="U18" s="14"/>
      <c r="V18" s="14"/>
      <c r="W18" s="14"/>
    </row>
    <row r="19" spans="1:23" s="1" customFormat="1" ht="3" customHeight="1">
      <c r="A19" s="15"/>
      <c r="B19" s="15"/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5"/>
      <c r="U19" s="15"/>
      <c r="V19" s="15"/>
    </row>
    <row r="20" spans="1:23" s="1" customFormat="1" ht="3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3" s="5" customFormat="1" ht="17.399999999999999">
      <c r="A21" s="8"/>
      <c r="B21" s="5" t="s">
        <v>41</v>
      </c>
      <c r="C21" s="8"/>
      <c r="D21" s="11"/>
      <c r="E21" s="8"/>
      <c r="F21" s="8"/>
      <c r="G21" s="8"/>
      <c r="H21" s="4"/>
      <c r="I21" s="11"/>
      <c r="J21" s="12"/>
      <c r="K21" s="11"/>
      <c r="L21" s="6"/>
      <c r="M21" s="11"/>
      <c r="N21" s="12" t="s">
        <v>40</v>
      </c>
      <c r="O21" s="11"/>
      <c r="P21" s="11"/>
      <c r="Q21" s="11"/>
    </row>
    <row r="22" spans="1:23" s="5" customFormat="1" ht="17.399999999999999">
      <c r="B22" s="5" t="s">
        <v>32</v>
      </c>
      <c r="D22" s="11"/>
      <c r="H22" s="4"/>
      <c r="I22" s="11"/>
      <c r="K22" s="11"/>
      <c r="L22" s="4"/>
      <c r="M22" s="11"/>
      <c r="N22" s="5" t="s">
        <v>39</v>
      </c>
      <c r="O22" s="11"/>
      <c r="P22" s="11"/>
      <c r="Q22" s="11"/>
    </row>
    <row r="23" spans="1:23">
      <c r="A23" s="5"/>
      <c r="B23" s="5" t="s">
        <v>43</v>
      </c>
      <c r="C23" s="5"/>
      <c r="E23" s="5"/>
      <c r="F23" s="5"/>
      <c r="G23" s="5"/>
      <c r="J23" s="5"/>
      <c r="N23" s="5" t="s">
        <v>42</v>
      </c>
    </row>
    <row r="24" spans="1:23">
      <c r="B24" s="5"/>
    </row>
  </sheetData>
  <mergeCells count="22">
    <mergeCell ref="B14:D14"/>
    <mergeCell ref="A15:D15"/>
    <mergeCell ref="T15:W15"/>
    <mergeCell ref="B12:D12"/>
    <mergeCell ref="T7:V7"/>
    <mergeCell ref="A13:D13"/>
    <mergeCell ref="T10:V10"/>
    <mergeCell ref="T11:V11"/>
    <mergeCell ref="N7:P7"/>
    <mergeCell ref="Q7:S7"/>
    <mergeCell ref="H7:J7"/>
    <mergeCell ref="K7:M7"/>
    <mergeCell ref="A10:D10"/>
    <mergeCell ref="A11:D11"/>
    <mergeCell ref="N6:P6"/>
    <mergeCell ref="A5:D9"/>
    <mergeCell ref="E7:G7"/>
    <mergeCell ref="E6:G6"/>
    <mergeCell ref="H6:J6"/>
    <mergeCell ref="K6:M6"/>
    <mergeCell ref="H5:S5"/>
    <mergeCell ref="Q6:S6"/>
  </mergeCells>
  <phoneticPr fontId="1" type="noConversion"/>
  <pageMargins left="0.59055118110236227" right="0.35433070866141736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2012-01-09T06:16:09Z</dcterms:modified>
</cp:coreProperties>
</file>