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6" sheetId="1" r:id="rId1"/>
  </sheets>
  <definedNames>
    <definedName name="_xlnm.Print_Area" localSheetId="0">'T-3.6'!$A$1:$W$27</definedName>
  </definedNames>
  <calcPr calcId="145621"/>
</workbook>
</file>

<file path=xl/calcChain.xml><?xml version="1.0" encoding="utf-8"?>
<calcChain xmlns="http://schemas.openxmlformats.org/spreadsheetml/2006/main">
  <c r="S20" i="1" l="1"/>
  <c r="Q20" i="1" s="1"/>
  <c r="E20" i="1" s="1"/>
  <c r="K20" i="1"/>
  <c r="H20" i="1"/>
  <c r="G20" i="1"/>
  <c r="F20" i="1"/>
  <c r="S17" i="1"/>
  <c r="R17" i="1"/>
  <c r="Q17" i="1" s="1"/>
  <c r="E17" i="1" s="1"/>
  <c r="K17" i="1"/>
  <c r="H17" i="1"/>
  <c r="G17" i="1"/>
  <c r="F17" i="1"/>
  <c r="S15" i="1"/>
  <c r="R15" i="1"/>
  <c r="Q15" i="1" s="1"/>
  <c r="E15" i="1" s="1"/>
  <c r="K15" i="1"/>
  <c r="H15" i="1"/>
  <c r="G15" i="1"/>
  <c r="F15" i="1"/>
  <c r="S13" i="1"/>
  <c r="R13" i="1"/>
  <c r="Q13" i="1" s="1"/>
  <c r="P13" i="1"/>
  <c r="O13" i="1"/>
  <c r="N13" i="1"/>
  <c r="M13" i="1"/>
  <c r="L13" i="1"/>
  <c r="K13" i="1" s="1"/>
  <c r="J13" i="1"/>
  <c r="G13" i="1" s="1"/>
  <c r="I13" i="1"/>
  <c r="H13" i="1"/>
  <c r="F13" i="1"/>
  <c r="S11" i="1"/>
  <c r="R11" i="1" s="1"/>
  <c r="P11" i="1"/>
  <c r="O11" i="1"/>
  <c r="N11" i="1" s="1"/>
  <c r="M11" i="1"/>
  <c r="L11" i="1"/>
  <c r="K11" i="1"/>
  <c r="J11" i="1"/>
  <c r="I11" i="1"/>
  <c r="H11" i="1" s="1"/>
  <c r="G11" i="1"/>
  <c r="S9" i="1"/>
  <c r="P9" i="1"/>
  <c r="O9" i="1"/>
  <c r="N9" i="1"/>
  <c r="M9" i="1"/>
  <c r="L9" i="1"/>
  <c r="K9" i="1" s="1"/>
  <c r="J9" i="1"/>
  <c r="I9" i="1"/>
  <c r="H9" i="1"/>
  <c r="G9" i="1"/>
  <c r="E13" i="1" l="1"/>
  <c r="Q11" i="1"/>
  <c r="E11" i="1" s="1"/>
  <c r="R9" i="1"/>
  <c r="F11" i="1"/>
  <c r="F9" i="1" l="1"/>
  <c r="Q9" i="1"/>
  <c r="E9" i="1" s="1"/>
</calcChain>
</file>

<file path=xl/sharedStrings.xml><?xml version="1.0" encoding="utf-8"?>
<sst xmlns="http://schemas.openxmlformats.org/spreadsheetml/2006/main" count="88" uniqueCount="51">
  <si>
    <t xml:space="preserve">ตาราง  </t>
  </si>
  <si>
    <t>จำนวนครู จำแนกตามวุฒิการศึกษา  เพศ และสังกัด  ปีการศึกษา 2553</t>
  </si>
  <si>
    <t>TABLE</t>
  </si>
  <si>
    <t>NUMBER OF TEACHERS BY QUALIFICATION, SEX  AND JURISDICTION: ACADEMIC YEAR 2010</t>
  </si>
  <si>
    <t>สังกัด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</si>
  <si>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</si>
  <si>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</si>
  <si>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</si>
  <si>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</si>
  <si>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</si>
  <si>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</si>
  <si>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</si>
  <si>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</si>
  <si>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</si>
  <si>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</si>
  <si>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</si>
  <si>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Jurisdiction</t>
  </si>
  <si>
    <t>ชาย</t>
  </si>
  <si>
    <t>หญิง</t>
  </si>
  <si>
    <t>Male</t>
  </si>
  <si>
    <t>Female</t>
  </si>
  <si>
    <t>รวมยอด</t>
  </si>
  <si>
    <t>สนง.คณะกรรมการ</t>
  </si>
  <si>
    <t>Office of the Basic Education</t>
  </si>
  <si>
    <t xml:space="preserve">  </t>
  </si>
  <si>
    <t>การศึกษาขั้นพื้นฐาน</t>
  </si>
  <si>
    <t>Commission</t>
  </si>
  <si>
    <t>สำนักบริหารงานคณะกรรมการ</t>
  </si>
  <si>
    <t xml:space="preserve">Office of the Private Education </t>
  </si>
  <si>
    <t>ส่งเสริมการศึกษาเอกชน</t>
  </si>
  <si>
    <t>กรมส่งเสริมการปกครอง</t>
  </si>
  <si>
    <t>Department of Local</t>
  </si>
  <si>
    <t>ท้องถิ่น</t>
  </si>
  <si>
    <t xml:space="preserve">           -</t>
  </si>
  <si>
    <t>Administration</t>
  </si>
  <si>
    <t>โรงเรียนตำรวจตระเวนชายแดน</t>
  </si>
  <si>
    <t xml:space="preserve"> -</t>
  </si>
  <si>
    <t xml:space="preserve">Including School for hill tribe children </t>
  </si>
  <si>
    <t>set up by the Border Patrol Police,</t>
  </si>
  <si>
    <t>สำนักงานพระพุทธศาสนาแห่งชาติ</t>
  </si>
  <si>
    <t>Office of  National  Buddhist</t>
  </si>
  <si>
    <t>(โรงเรียนพระปริยัติธรรม),</t>
  </si>
  <si>
    <t>( The Buddhist Scripture School. )</t>
  </si>
  <si>
    <t xml:space="preserve">     ที่มา:  </t>
  </si>
  <si>
    <t>สำนักงานเขตพื้นที่การศึกษาสกลนคร เขต 1 , 2  และ 3</t>
  </si>
  <si>
    <t>Source:    Sakon Nakhon Educational Service Area Office,Area 1 , 2 and 3</t>
  </si>
  <si>
    <t xml:space="preserve">         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</si>
  <si>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</si>
  <si>
    <t xml:space="preserve">รวบรวมโดย: </t>
  </si>
  <si>
    <t>สำนักงานสถิติจังหวัดสกลนคร</t>
  </si>
  <si>
    <t xml:space="preserve">        Complied by :  Sakon Nakhon Provincial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</si>
</sst>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5" fillId="0" borderId="14" xfId="1" applyNumberFormat="1" applyFont="1" applyBorder="1" applyAlignment="1">
      <alignment vertical="center"/>
    </xf>
    <xf numFmtId="188" fontId="5" fillId="0" borderId="14" xfId="1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5" fillId="0" borderId="8" xfId="1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9" fillId="0" borderId="14" xfId="1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9" fillId="0" borderId="8" xfId="1" applyNumberFormat="1" applyFont="1" applyBorder="1" applyAlignment="1">
      <alignment vertical="center"/>
    </xf>
    <xf numFmtId="0" fontId="10" fillId="0" borderId="0" xfId="0" applyFont="1" applyBorder="1"/>
    <xf numFmtId="0" fontId="10" fillId="0" borderId="8" xfId="0" applyFont="1" applyBorder="1"/>
    <xf numFmtId="187" fontId="5" fillId="0" borderId="14" xfId="1" applyNumberFormat="1" applyFont="1" applyBorder="1" applyAlignment="1">
      <alignment horizontal="right" vertical="center"/>
    </xf>
    <xf numFmtId="187" fontId="9" fillId="0" borderId="8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188" fontId="5" fillId="0" borderId="14" xfId="1" applyNumberFormat="1" applyFont="1" applyBorder="1" applyAlignment="1">
      <alignment horizontal="right" vertical="center"/>
    </xf>
    <xf numFmtId="187" fontId="9" fillId="0" borderId="14" xfId="1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10" fillId="0" borderId="0" xfId="0" applyFont="1"/>
    <xf numFmtId="0" fontId="10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438150</xdr:colOff>
      <xdr:row>0</xdr:row>
      <xdr:rowOff>38100</xdr:rowOff>
    </xdr:from>
    <xdr:to>
      <xdr:col>29</xdr:col>
      <xdr:colOff>95250</xdr:colOff>
      <xdr:row>25</xdr:row>
      <xdr:rowOff>28575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3716000" y="38100"/>
          <a:ext cx="266700" cy="60102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209551</xdr:colOff>
      <xdr:row>1</xdr:row>
      <xdr:rowOff>257174</xdr:rowOff>
    </xdr:from>
    <xdr:to>
      <xdr:col>25</xdr:col>
      <xdr:colOff>428626</xdr:colOff>
      <xdr:row>16</xdr:row>
      <xdr:rowOff>190499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658601" y="523874"/>
          <a:ext cx="21907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24</xdr:col>
      <xdr:colOff>38101</xdr:colOff>
      <xdr:row>0</xdr:row>
      <xdr:rowOff>247649</xdr:rowOff>
    </xdr:from>
    <xdr:to>
      <xdr:col>24</xdr:col>
      <xdr:colOff>285751</xdr:colOff>
      <xdr:row>1</xdr:row>
      <xdr:rowOff>200024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877551" y="247649"/>
          <a:ext cx="247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23</xdr:col>
      <xdr:colOff>285750</xdr:colOff>
      <xdr:row>22</xdr:row>
      <xdr:rowOff>123917</xdr:rowOff>
    </xdr:from>
    <xdr:to>
      <xdr:col>23</xdr:col>
      <xdr:colOff>552450</xdr:colOff>
      <xdr:row>24</xdr:row>
      <xdr:rowOff>28574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515600" y="5562692"/>
          <a:ext cx="266700" cy="27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V26"/>
  <sheetViews>
    <sheetView showGridLines="0" tabSelected="1" view="pageBreakPreview" zoomScaleNormal="100" zoomScaleSheetLayoutView="100" workbookViewId="0">
      <selection activeCell="I31" sqref="I31"/>
    </sheetView>
  </sheetViews>
  <sheetFormatPr defaultRowHeight="21" x14ac:dyDescent="0.45"/>
  <cols>
    <col min="1" max="1" width="1.140625" style="5" customWidth="1"/>
    <col min="2" max="2" width="5.85546875" style="5" customWidth="1"/>
    <col min="3" max="3" width="3.85546875" style="5" customWidth="1"/>
    <col min="4" max="4" width="13.140625" style="5" customWidth="1"/>
    <col min="5" max="5" width="6.7109375" style="5" customWidth="1"/>
    <col min="6" max="6" width="6.42578125" style="5" customWidth="1"/>
    <col min="7" max="18" width="6.7109375" style="5" customWidth="1"/>
    <col min="19" max="19" width="6.42578125" style="5" customWidth="1"/>
    <col min="20" max="20" width="1.140625" style="5" customWidth="1"/>
    <col min="21" max="21" width="21.7109375" style="5" customWidth="1"/>
    <col min="22" max="22" width="2.28515625" style="5" customWidth="1"/>
    <col min="23" max="23" width="4.140625" style="5" customWidth="1"/>
    <col min="24" max="16384" width="9.140625" style="5"/>
  </cols>
  <sheetData>
    <row r="1" spans="1:22" s="1" customFormat="1" x14ac:dyDescent="0.45">
      <c r="B1" s="1" t="s">
        <v>0</v>
      </c>
      <c r="C1" s="2">
        <v>3.6</v>
      </c>
      <c r="D1" s="1" t="s">
        <v>1</v>
      </c>
    </row>
    <row r="2" spans="1:22" s="3" customFormat="1" x14ac:dyDescent="0.45">
      <c r="B2" s="3" t="s">
        <v>2</v>
      </c>
      <c r="C2" s="2">
        <v>3.6</v>
      </c>
      <c r="D2" s="3" t="s">
        <v>3</v>
      </c>
      <c r="T2" s="4"/>
      <c r="U2" s="4"/>
    </row>
    <row r="3" spans="1:22" ht="6" customHeight="1" x14ac:dyDescent="0.45">
      <c r="T3" s="6"/>
      <c r="U3" s="6"/>
    </row>
    <row r="4" spans="1:22" ht="21.75" customHeight="1" x14ac:dyDescent="0.4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</row>
    <row r="5" spans="1:22" ht="21" customHeight="1" x14ac:dyDescent="0.45">
      <c r="A5" s="16"/>
      <c r="B5" s="16"/>
      <c r="C5" s="16"/>
      <c r="D5" s="17"/>
      <c r="E5" s="18" t="s">
        <v>6</v>
      </c>
      <c r="F5" s="19"/>
      <c r="G5" s="20"/>
      <c r="H5" s="21" t="s">
        <v>7</v>
      </c>
      <c r="I5" s="22"/>
      <c r="J5" s="23"/>
      <c r="K5" s="21" t="s">
        <v>8</v>
      </c>
      <c r="L5" s="22"/>
      <c r="M5" s="23"/>
      <c r="N5" s="21" t="s">
        <v>9</v>
      </c>
      <c r="O5" s="22"/>
      <c r="P5" s="23"/>
      <c r="Q5" s="19" t="s">
        <v>10</v>
      </c>
      <c r="R5" s="19"/>
      <c r="S5" s="20"/>
      <c r="T5" s="15"/>
    </row>
    <row r="6" spans="1:22" ht="21" customHeight="1" x14ac:dyDescent="0.45">
      <c r="A6" s="16"/>
      <c r="B6" s="16"/>
      <c r="C6" s="16"/>
      <c r="D6" s="17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5" t="s">
        <v>15</v>
      </c>
      <c r="R6" s="25"/>
      <c r="S6" s="26"/>
      <c r="T6" s="18" t="s">
        <v>16</v>
      </c>
      <c r="U6" s="19"/>
    </row>
    <row r="7" spans="1:22" ht="21" customHeight="1" x14ac:dyDescent="0.45">
      <c r="A7" s="16"/>
      <c r="B7" s="16"/>
      <c r="C7" s="16"/>
      <c r="D7" s="17"/>
      <c r="E7" s="27" t="s">
        <v>6</v>
      </c>
      <c r="F7" s="27" t="s">
        <v>17</v>
      </c>
      <c r="G7" s="28" t="s">
        <v>18</v>
      </c>
      <c r="H7" s="27" t="s">
        <v>6</v>
      </c>
      <c r="I7" s="27" t="s">
        <v>17</v>
      </c>
      <c r="J7" s="28" t="s">
        <v>18</v>
      </c>
      <c r="K7" s="27" t="s">
        <v>6</v>
      </c>
      <c r="L7" s="27" t="s">
        <v>17</v>
      </c>
      <c r="M7" s="28" t="s">
        <v>18</v>
      </c>
      <c r="N7" s="27" t="s">
        <v>6</v>
      </c>
      <c r="O7" s="27" t="s">
        <v>17</v>
      </c>
      <c r="P7" s="28" t="s">
        <v>18</v>
      </c>
      <c r="Q7" s="27" t="s">
        <v>6</v>
      </c>
      <c r="R7" s="27" t="s">
        <v>17</v>
      </c>
      <c r="S7" s="27" t="s">
        <v>18</v>
      </c>
      <c r="T7" s="15"/>
    </row>
    <row r="8" spans="1:22" ht="21" customHeight="1" x14ac:dyDescent="0.45">
      <c r="A8" s="29"/>
      <c r="B8" s="29"/>
      <c r="C8" s="29"/>
      <c r="D8" s="30"/>
      <c r="E8" s="31" t="s">
        <v>11</v>
      </c>
      <c r="F8" s="31" t="s">
        <v>19</v>
      </c>
      <c r="G8" s="32" t="s">
        <v>20</v>
      </c>
      <c r="H8" s="31" t="s">
        <v>11</v>
      </c>
      <c r="I8" s="31" t="s">
        <v>19</v>
      </c>
      <c r="J8" s="32" t="s">
        <v>20</v>
      </c>
      <c r="K8" s="31" t="s">
        <v>11</v>
      </c>
      <c r="L8" s="31" t="s">
        <v>19</v>
      </c>
      <c r="M8" s="32" t="s">
        <v>20</v>
      </c>
      <c r="N8" s="31" t="s">
        <v>11</v>
      </c>
      <c r="O8" s="31" t="s">
        <v>19</v>
      </c>
      <c r="P8" s="32" t="s">
        <v>20</v>
      </c>
      <c r="Q8" s="31" t="s">
        <v>11</v>
      </c>
      <c r="R8" s="31" t="s">
        <v>19</v>
      </c>
      <c r="S8" s="31" t="s">
        <v>20</v>
      </c>
      <c r="T8" s="33"/>
      <c r="U8" s="6"/>
    </row>
    <row r="9" spans="1:22" s="39" customFormat="1" ht="28.5" customHeight="1" x14ac:dyDescent="0.5">
      <c r="A9" s="34" t="s">
        <v>21</v>
      </c>
      <c r="B9" s="34"/>
      <c r="C9" s="34"/>
      <c r="D9" s="35"/>
      <c r="E9" s="36">
        <f>SUM(H9,K9,N9,Q9)</f>
        <v>10050</v>
      </c>
      <c r="F9" s="36">
        <f>SUM(I9,L9,O9,R9)</f>
        <v>4215</v>
      </c>
      <c r="G9" s="36">
        <f>SUM(J9,M9,P9,S9)</f>
        <v>5835</v>
      </c>
      <c r="H9" s="36">
        <f>SUM(I9:J9)</f>
        <v>1718</v>
      </c>
      <c r="I9" s="36">
        <f t="shared" ref="I9:S9" si="0">SUM(I10:I20)</f>
        <v>998</v>
      </c>
      <c r="J9" s="36">
        <f t="shared" si="0"/>
        <v>720</v>
      </c>
      <c r="K9" s="36">
        <f>SUM(L9:M9)</f>
        <v>8103</v>
      </c>
      <c r="L9" s="36">
        <f t="shared" si="0"/>
        <v>3101</v>
      </c>
      <c r="M9" s="36">
        <f t="shared" si="0"/>
        <v>5002</v>
      </c>
      <c r="N9" s="36">
        <f>SUM(O9:P9)</f>
        <v>227</v>
      </c>
      <c r="O9" s="36">
        <f t="shared" si="0"/>
        <v>114</v>
      </c>
      <c r="P9" s="36">
        <f t="shared" si="0"/>
        <v>113</v>
      </c>
      <c r="Q9" s="36">
        <f>SUM(R9:S9)</f>
        <v>2</v>
      </c>
      <c r="R9" s="36">
        <f t="shared" si="0"/>
        <v>2</v>
      </c>
      <c r="S9" s="37">
        <f t="shared" si="0"/>
        <v>0</v>
      </c>
      <c r="T9" s="38" t="s">
        <v>11</v>
      </c>
      <c r="U9" s="34"/>
    </row>
    <row r="10" spans="1:22" s="39" customFormat="1" x14ac:dyDescent="0.5">
      <c r="A10" s="40" t="s">
        <v>22</v>
      </c>
      <c r="B10" s="40"/>
      <c r="C10" s="40"/>
      <c r="D10" s="41"/>
      <c r="E10" s="36"/>
      <c r="F10" s="36"/>
      <c r="G10" s="36"/>
      <c r="H10" s="36"/>
      <c r="I10" s="36"/>
      <c r="J10" s="42"/>
      <c r="K10" s="36"/>
      <c r="L10" s="36"/>
      <c r="M10" s="42"/>
      <c r="N10" s="36"/>
      <c r="O10" s="36"/>
      <c r="P10" s="42"/>
      <c r="Q10" s="36"/>
      <c r="R10" s="36"/>
      <c r="S10" s="37"/>
      <c r="T10" s="43" t="s">
        <v>23</v>
      </c>
      <c r="U10" s="40"/>
      <c r="V10" s="44"/>
    </row>
    <row r="11" spans="1:22" s="39" customFormat="1" x14ac:dyDescent="0.5">
      <c r="A11" s="45" t="s">
        <v>24</v>
      </c>
      <c r="B11" s="40" t="s">
        <v>25</v>
      </c>
      <c r="C11" s="40"/>
      <c r="D11" s="41"/>
      <c r="E11" s="36">
        <f>SUM(H11,K11,N11,Q11)</f>
        <v>9151</v>
      </c>
      <c r="F11" s="36">
        <f>SUM(I11,L11,O11,R11)</f>
        <v>3970</v>
      </c>
      <c r="G11" s="36">
        <f>SUM(J11,M11,P11,S11)</f>
        <v>5181</v>
      </c>
      <c r="H11" s="36">
        <f t="shared" ref="H11:H20" si="1">SUM(I11:J11)</f>
        <v>1647</v>
      </c>
      <c r="I11" s="36">
        <f>729+239</f>
        <v>968</v>
      </c>
      <c r="J11" s="42">
        <f>522+157</f>
        <v>679</v>
      </c>
      <c r="K11" s="36">
        <f t="shared" ref="K11:K20" si="2">SUM(L11:M11)</f>
        <v>7325</v>
      </c>
      <c r="L11" s="36">
        <f>2177+717+6</f>
        <v>2900</v>
      </c>
      <c r="M11" s="42">
        <f>3379+1046</f>
        <v>4425</v>
      </c>
      <c r="N11" s="36">
        <f>SUM(O11:P11)</f>
        <v>179</v>
      </c>
      <c r="O11" s="36">
        <f>21+81</f>
        <v>102</v>
      </c>
      <c r="P11" s="42">
        <f>8+69</f>
        <v>77</v>
      </c>
      <c r="Q11" s="37">
        <f>SUM(R11:S11)</f>
        <v>0</v>
      </c>
      <c r="R11" s="37">
        <f>SUM(S11:T11)</f>
        <v>0</v>
      </c>
      <c r="S11" s="37">
        <f>SUM(T11:U11)</f>
        <v>0</v>
      </c>
      <c r="T11" s="46"/>
      <c r="U11" s="47" t="s">
        <v>26</v>
      </c>
    </row>
    <row r="12" spans="1:22" s="39" customFormat="1" x14ac:dyDescent="0.5">
      <c r="A12" s="40" t="s">
        <v>27</v>
      </c>
      <c r="B12" s="40"/>
      <c r="C12" s="40"/>
      <c r="D12" s="41"/>
      <c r="E12" s="36"/>
      <c r="F12" s="36"/>
      <c r="G12" s="36"/>
      <c r="H12" s="36"/>
      <c r="I12" s="36"/>
      <c r="J12" s="42"/>
      <c r="K12" s="48"/>
      <c r="L12" s="36"/>
      <c r="M12" s="42"/>
      <c r="N12" s="36"/>
      <c r="O12" s="36"/>
      <c r="P12" s="42"/>
      <c r="Q12" s="36"/>
      <c r="R12" s="36"/>
      <c r="S12" s="37"/>
      <c r="T12" s="49" t="s">
        <v>28</v>
      </c>
      <c r="U12" s="45"/>
      <c r="V12" s="44"/>
    </row>
    <row r="13" spans="1:22" s="39" customFormat="1" x14ac:dyDescent="0.5">
      <c r="A13" s="50"/>
      <c r="B13" s="40" t="s">
        <v>29</v>
      </c>
      <c r="C13" s="40"/>
      <c r="D13" s="41"/>
      <c r="E13" s="36">
        <f>SUM(H13,K13,N13,Q13)</f>
        <v>741</v>
      </c>
      <c r="F13" s="36">
        <f>SUM(I13,L13,O13,R13)</f>
        <v>186</v>
      </c>
      <c r="G13" s="36">
        <f>SUM(J13,M13,P13,S13)</f>
        <v>555</v>
      </c>
      <c r="H13" s="36">
        <f t="shared" si="1"/>
        <v>30</v>
      </c>
      <c r="I13" s="36">
        <f>12+2+3</f>
        <v>17</v>
      </c>
      <c r="J13" s="42">
        <f>6+3+4</f>
        <v>13</v>
      </c>
      <c r="K13" s="36">
        <f t="shared" si="2"/>
        <v>663</v>
      </c>
      <c r="L13" s="36">
        <f>118+30+9</f>
        <v>157</v>
      </c>
      <c r="M13" s="42">
        <f>342+145+19</f>
        <v>506</v>
      </c>
      <c r="N13" s="36">
        <f>SUM(O13:P13)</f>
        <v>48</v>
      </c>
      <c r="O13" s="36">
        <f>10+2</f>
        <v>12</v>
      </c>
      <c r="P13" s="42">
        <f>10+18+8</f>
        <v>36</v>
      </c>
      <c r="Q13" s="37">
        <f>SUM(R13:S13)</f>
        <v>0</v>
      </c>
      <c r="R13" s="37">
        <f>SUM(S13:T13)</f>
        <v>0</v>
      </c>
      <c r="S13" s="37">
        <f>SUM(T13:U13)</f>
        <v>0</v>
      </c>
      <c r="T13" s="51"/>
      <c r="U13" s="45" t="s">
        <v>26</v>
      </c>
      <c r="V13" s="44"/>
    </row>
    <row r="14" spans="1:22" s="39" customFormat="1" x14ac:dyDescent="0.5">
      <c r="A14" s="40" t="s">
        <v>30</v>
      </c>
      <c r="B14" s="40"/>
      <c r="C14" s="40"/>
      <c r="D14" s="41"/>
      <c r="E14" s="36"/>
      <c r="F14" s="36"/>
      <c r="G14" s="36"/>
      <c r="H14" s="36"/>
      <c r="I14" s="36"/>
      <c r="J14" s="42"/>
      <c r="K14" s="36"/>
      <c r="L14" s="36"/>
      <c r="M14" s="42"/>
      <c r="N14" s="36"/>
      <c r="O14" s="36"/>
      <c r="P14" s="42"/>
      <c r="Q14" s="36"/>
      <c r="R14" s="36"/>
      <c r="S14" s="37"/>
      <c r="T14" s="43" t="s">
        <v>31</v>
      </c>
      <c r="U14" s="40"/>
      <c r="V14" s="40"/>
    </row>
    <row r="15" spans="1:22" s="39" customFormat="1" x14ac:dyDescent="0.5">
      <c r="A15" s="50"/>
      <c r="B15" s="45" t="s">
        <v>32</v>
      </c>
      <c r="C15" s="50"/>
      <c r="D15" s="52"/>
      <c r="E15" s="36">
        <f>SUM(H15,K15,N15,Q15)</f>
        <v>120</v>
      </c>
      <c r="F15" s="36">
        <f>SUM(I15,L15,O15,R15)</f>
        <v>33</v>
      </c>
      <c r="G15" s="36">
        <f>SUM(J15,M15,P15,S15)</f>
        <v>87</v>
      </c>
      <c r="H15" s="36">
        <f t="shared" si="1"/>
        <v>38</v>
      </c>
      <c r="I15" s="36">
        <v>10</v>
      </c>
      <c r="J15" s="42">
        <v>28</v>
      </c>
      <c r="K15" s="36">
        <f t="shared" si="2"/>
        <v>82</v>
      </c>
      <c r="L15" s="36">
        <v>23</v>
      </c>
      <c r="M15" s="42">
        <v>59</v>
      </c>
      <c r="N15" s="36" t="s">
        <v>33</v>
      </c>
      <c r="O15" s="36" t="s">
        <v>33</v>
      </c>
      <c r="P15" s="36" t="s">
        <v>33</v>
      </c>
      <c r="Q15" s="37">
        <f>SUM(R15:S15)</f>
        <v>0</v>
      </c>
      <c r="R15" s="37">
        <f>SUM(S15:T15)</f>
        <v>0</v>
      </c>
      <c r="S15" s="37">
        <f>SUM(T15:U15)</f>
        <v>0</v>
      </c>
      <c r="T15" s="53"/>
      <c r="U15" s="45" t="s">
        <v>34</v>
      </c>
      <c r="V15" s="44"/>
    </row>
    <row r="16" spans="1:22" s="39" customFormat="1" x14ac:dyDescent="0.5">
      <c r="A16" s="54"/>
      <c r="B16" s="54"/>
      <c r="C16" s="54"/>
      <c r="D16" s="52"/>
      <c r="E16" s="36"/>
      <c r="F16" s="36"/>
      <c r="G16" s="36"/>
      <c r="H16" s="36"/>
      <c r="I16" s="36"/>
      <c r="J16" s="55"/>
      <c r="K16" s="36"/>
      <c r="L16" s="36"/>
      <c r="M16" s="42"/>
      <c r="N16" s="36"/>
      <c r="O16" s="36"/>
      <c r="P16" s="42"/>
      <c r="Q16" s="36"/>
      <c r="R16" s="36"/>
      <c r="S16" s="37"/>
      <c r="T16" s="54"/>
      <c r="U16" s="54"/>
      <c r="V16" s="54"/>
    </row>
    <row r="17" spans="1:22" s="39" customFormat="1" x14ac:dyDescent="0.4">
      <c r="A17" s="56" t="s">
        <v>35</v>
      </c>
      <c r="B17" s="56"/>
      <c r="C17" s="56"/>
      <c r="D17" s="57"/>
      <c r="E17" s="36">
        <f>SUM(H17,K17,N17,Q17)</f>
        <v>12</v>
      </c>
      <c r="F17" s="36">
        <f>SUM(I17,L17,O17,R17)</f>
        <v>6</v>
      </c>
      <c r="G17" s="36">
        <f>SUM(J17,M17,P17,S17)</f>
        <v>6</v>
      </c>
      <c r="H17" s="36">
        <f t="shared" si="1"/>
        <v>1</v>
      </c>
      <c r="I17" s="58">
        <v>1</v>
      </c>
      <c r="J17" s="59" t="s">
        <v>36</v>
      </c>
      <c r="K17" s="36">
        <f t="shared" si="2"/>
        <v>11</v>
      </c>
      <c r="L17" s="58">
        <v>5</v>
      </c>
      <c r="M17" s="60">
        <v>6</v>
      </c>
      <c r="N17" s="36" t="s">
        <v>33</v>
      </c>
      <c r="O17" s="36" t="s">
        <v>33</v>
      </c>
      <c r="P17" s="36" t="s">
        <v>33</v>
      </c>
      <c r="Q17" s="37">
        <f>SUM(R17:S17)</f>
        <v>0</v>
      </c>
      <c r="R17" s="37">
        <f>SUM(S17:T17)</f>
        <v>0</v>
      </c>
      <c r="S17" s="37">
        <f>SUM(T17:U17)</f>
        <v>0</v>
      </c>
      <c r="T17" s="61" t="s">
        <v>37</v>
      </c>
      <c r="U17" s="56"/>
      <c r="V17" s="54"/>
    </row>
    <row r="18" spans="1:22" s="39" customFormat="1" x14ac:dyDescent="0.4">
      <c r="A18" s="56"/>
      <c r="B18" s="56"/>
      <c r="C18" s="56"/>
      <c r="D18" s="57"/>
      <c r="E18" s="36"/>
      <c r="F18" s="36"/>
      <c r="G18" s="36"/>
      <c r="H18" s="36"/>
      <c r="I18" s="58"/>
      <c r="J18" s="59"/>
      <c r="K18" s="36"/>
      <c r="L18" s="58"/>
      <c r="M18" s="60"/>
      <c r="N18" s="36"/>
      <c r="O18" s="58"/>
      <c r="P18" s="60"/>
      <c r="Q18" s="36"/>
      <c r="R18" s="58"/>
      <c r="S18" s="62"/>
      <c r="T18" s="56"/>
      <c r="U18" s="56" t="s">
        <v>38</v>
      </c>
      <c r="V18" s="54"/>
    </row>
    <row r="19" spans="1:22" s="39" customFormat="1" ht="18.75" customHeight="1" x14ac:dyDescent="0.4">
      <c r="A19" s="56" t="s">
        <v>39</v>
      </c>
      <c r="B19" s="56"/>
      <c r="C19" s="56"/>
      <c r="D19" s="57"/>
      <c r="E19" s="36"/>
      <c r="F19" s="36"/>
      <c r="G19" s="36"/>
      <c r="H19" s="36"/>
      <c r="I19" s="58"/>
      <c r="J19" s="63"/>
      <c r="K19" s="36"/>
      <c r="L19" s="58"/>
      <c r="M19" s="60"/>
      <c r="N19" s="36"/>
      <c r="O19" s="58"/>
      <c r="P19" s="60"/>
      <c r="Q19" s="36"/>
      <c r="R19" s="58"/>
      <c r="S19" s="62"/>
      <c r="T19" s="61" t="s">
        <v>40</v>
      </c>
      <c r="U19" s="56"/>
    </row>
    <row r="20" spans="1:22" s="39" customFormat="1" x14ac:dyDescent="0.4">
      <c r="A20" s="56"/>
      <c r="B20" s="56" t="s">
        <v>41</v>
      </c>
      <c r="C20" s="56"/>
      <c r="D20" s="57"/>
      <c r="E20" s="36">
        <f>SUM(H20,K20,N20,Q20)</f>
        <v>26</v>
      </c>
      <c r="F20" s="36">
        <f>SUM(I20,L20,O20,R20)</f>
        <v>20</v>
      </c>
      <c r="G20" s="36">
        <f>SUM(J20,M20,P20,S20)</f>
        <v>6</v>
      </c>
      <c r="H20" s="36">
        <f t="shared" si="1"/>
        <v>2</v>
      </c>
      <c r="I20" s="36">
        <v>2</v>
      </c>
      <c r="J20" s="59" t="s">
        <v>36</v>
      </c>
      <c r="K20" s="36">
        <f t="shared" si="2"/>
        <v>22</v>
      </c>
      <c r="L20" s="36">
        <v>16</v>
      </c>
      <c r="M20" s="36">
        <v>6</v>
      </c>
      <c r="N20" s="36" t="s">
        <v>33</v>
      </c>
      <c r="O20" s="36" t="s">
        <v>33</v>
      </c>
      <c r="P20" s="36" t="s">
        <v>33</v>
      </c>
      <c r="Q20" s="36">
        <f>SUM(R20:S20)</f>
        <v>2</v>
      </c>
      <c r="R20" s="36">
        <v>2</v>
      </c>
      <c r="S20" s="37">
        <f>SUM(T20:U20)</f>
        <v>0</v>
      </c>
      <c r="T20" s="56"/>
      <c r="U20" s="56" t="s">
        <v>42</v>
      </c>
    </row>
    <row r="21" spans="1:22" s="39" customFormat="1" x14ac:dyDescent="0.5">
      <c r="A21" s="54"/>
      <c r="B21" s="54"/>
      <c r="C21" s="54"/>
      <c r="D21" s="52"/>
      <c r="E21" s="36"/>
      <c r="F21" s="36"/>
      <c r="G21" s="36"/>
      <c r="H21" s="36"/>
      <c r="I21" s="48"/>
      <c r="J21" s="42"/>
      <c r="K21" s="36"/>
      <c r="L21" s="36"/>
      <c r="M21" s="42"/>
      <c r="N21" s="36"/>
      <c r="O21" s="36"/>
      <c r="P21" s="42"/>
      <c r="Q21" s="36"/>
      <c r="R21" s="36"/>
      <c r="S21" s="37"/>
      <c r="T21" s="54"/>
    </row>
    <row r="22" spans="1:22" s="1" customFormat="1" ht="3" customHeight="1" x14ac:dyDescent="0.45">
      <c r="A22" s="64"/>
      <c r="B22" s="64"/>
      <c r="C22" s="64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4"/>
      <c r="U22" s="64"/>
    </row>
    <row r="23" spans="1:22" s="1" customFormat="1" ht="3" customHeight="1" x14ac:dyDescent="0.4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2" s="68" customFormat="1" ht="19.5" customHeight="1" x14ac:dyDescent="0.4">
      <c r="C24" s="69" t="s">
        <v>43</v>
      </c>
      <c r="D24" s="68" t="s">
        <v>44</v>
      </c>
      <c r="L24" s="68" t="s">
        <v>45</v>
      </c>
    </row>
    <row r="25" spans="1:22" ht="16.5" customHeight="1" x14ac:dyDescent="0.45">
      <c r="B25" s="68" t="s">
        <v>46</v>
      </c>
      <c r="C25" s="68"/>
      <c r="D25" s="68"/>
      <c r="E25" s="68"/>
      <c r="F25" s="68"/>
      <c r="L25" s="68" t="s">
        <v>47</v>
      </c>
    </row>
    <row r="26" spans="1:22" s="68" customFormat="1" ht="18.75" customHeight="1" x14ac:dyDescent="0.4">
      <c r="C26" s="69" t="s">
        <v>48</v>
      </c>
      <c r="D26" s="68" t="s">
        <v>49</v>
      </c>
      <c r="K26" s="68" t="s">
        <v>50</v>
      </c>
    </row>
  </sheetData>
  <mergeCells count="22">
    <mergeCell ref="B11:D11"/>
    <mergeCell ref="A12:D12"/>
    <mergeCell ref="B13:D13"/>
    <mergeCell ref="A14:D14"/>
    <mergeCell ref="T14:V14"/>
    <mergeCell ref="N6:P6"/>
    <mergeCell ref="Q6:S6"/>
    <mergeCell ref="T6:U6"/>
    <mergeCell ref="A9:D9"/>
    <mergeCell ref="T9:U9"/>
    <mergeCell ref="A10:D10"/>
    <mergeCell ref="T10:U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2012-04-02T03:57:12Z</dcterms:created>
  <dcterms:modified xsi:type="dcterms:W3CDTF">2012-04-02T03:57:20Z</dcterms:modified>
</cp:coreProperties>
</file>