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.1น.3" sheetId="1" r:id="rId1"/>
  </sheets>
  <definedNames>
    <definedName name="_xlnm.Print_Area" localSheetId="0">'T-1.1น.3'!$A$1:$R$32</definedName>
  </definedName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S9" i="1"/>
  <c r="N9" i="1" s="1"/>
  <c r="H9" i="1"/>
  <c r="G9" i="1"/>
  <c r="F9" i="1"/>
  <c r="E9" i="1"/>
  <c r="L9" i="1" l="1"/>
  <c r="J9" i="1"/>
  <c r="K9" i="1"/>
  <c r="M9" i="1"/>
</calcChain>
</file>

<file path=xl/sharedStrings.xml><?xml version="1.0" encoding="utf-8"?>
<sst xmlns="http://schemas.openxmlformats.org/spreadsheetml/2006/main" count="51" uniqueCount="46">
  <si>
    <t>ตาราง</t>
  </si>
  <si>
    <t>Table</t>
  </si>
  <si>
    <t>อำเภอ</t>
  </si>
  <si>
    <t>ประชากร</t>
  </si>
  <si>
    <t>อัตราการเปลี่ยนแปลง (%)</t>
  </si>
  <si>
    <t>ความหนาแน่น</t>
  </si>
  <si>
    <t>District</t>
  </si>
  <si>
    <t>Population</t>
  </si>
  <si>
    <t>Percent  change</t>
  </si>
  <si>
    <t>ของประชากร</t>
  </si>
  <si>
    <t>(ต่อ ตร. กม.)</t>
  </si>
  <si>
    <t>(2009)</t>
  </si>
  <si>
    <t>(2010)</t>
  </si>
  <si>
    <t>(2011)</t>
  </si>
  <si>
    <t>(2012)</t>
  </si>
  <si>
    <t>(2013)</t>
  </si>
  <si>
    <t>รวมยอด</t>
  </si>
  <si>
    <t>Total</t>
  </si>
  <si>
    <t>เมืองเพชรบูรณ์</t>
  </si>
  <si>
    <t xml:space="preserve"> Mueang District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</si>
  <si>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</si>
  <si>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</si>
  <si>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</si>
  <si>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</si>
  <si>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</si>
  <si>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</si>
  <si>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</si>
  <si>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</si>
  <si>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</si>
  <si>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</si>
  <si>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</si>
  <si>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</si>
  <si>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</si>
  <si>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</si>
  <si>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</si>
  <si>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</si>
  <si>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</si>
  <si>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</si>
  <si>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</si>
  <si>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</si>
  <si>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</si>
  <si>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</si>
  <si>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</si>
  <si>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2552 - 2556 :จังหวัดเพชรบูรณ์</t>
  </si>
  <si>
    <t>Population from Registration Record, Percent Change and Density by District: 2009 - 2013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</si>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</sst>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rgb="FFFF0000"/>
      <name val="TH SarabunPSK"/>
      <family val="2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3" fontId="1" fillId="0" borderId="0" xfId="1" applyFont="1"/>
    <xf numFmtId="0" fontId="4" fillId="0" borderId="0" xfId="0" applyFont="1"/>
    <xf numFmtId="0" fontId="5" fillId="0" borderId="0" xfId="0" applyFont="1"/>
    <xf numFmtId="43" fontId="4" fillId="0" borderId="0" xfId="1" applyFont="1"/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43" fontId="6" fillId="0" borderId="0" xfId="1" applyFont="1"/>
    <xf numFmtId="0" fontId="8" fillId="0" borderId="3" xfId="0" applyFont="1" applyBorder="1" applyAlignment="1">
      <alignment horizontal="center"/>
    </xf>
    <xf numFmtId="0" fontId="9" fillId="0" borderId="0" xfId="0" applyFont="1"/>
    <xf numFmtId="43" fontId="9" fillId="0" borderId="0" xfId="1" applyFont="1"/>
    <xf numFmtId="0" fontId="8" fillId="0" borderId="8" xfId="0" applyFont="1" applyBorder="1" applyAlignment="1">
      <alignment horizontal="center"/>
    </xf>
    <xf numFmtId="0" fontId="8" fillId="0" borderId="0" xfId="0" applyFont="1"/>
    <xf numFmtId="0" fontId="8" fillId="0" borderId="3" xfId="0" applyFont="1" applyBorder="1"/>
    <xf numFmtId="0" fontId="8" fillId="0" borderId="0" xfId="0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187" fontId="4" fillId="0" borderId="9" xfId="1" applyNumberFormat="1" applyFont="1" applyBorder="1"/>
    <xf numFmtId="187" fontId="4" fillId="0" borderId="8" xfId="1" applyNumberFormat="1" applyFont="1" applyBorder="1"/>
    <xf numFmtId="187" fontId="4" fillId="0" borderId="5" xfId="1" applyNumberFormat="1" applyFont="1" applyBorder="1"/>
    <xf numFmtId="3" fontId="4" fillId="0" borderId="9" xfId="0" applyNumberFormat="1" applyFont="1" applyBorder="1"/>
    <xf numFmtId="2" fontId="4" fillId="0" borderId="9" xfId="0" applyNumberFormat="1" applyFont="1" applyBorder="1"/>
    <xf numFmtId="2" fontId="4" fillId="0" borderId="8" xfId="0" applyNumberFormat="1" applyFont="1" applyBorder="1"/>
    <xf numFmtId="2" fontId="4" fillId="0" borderId="0" xfId="0" applyNumberFormat="1" applyFont="1" applyBorder="1"/>
    <xf numFmtId="2" fontId="4" fillId="0" borderId="8" xfId="0" applyNumberFormat="1" applyFont="1" applyBorder="1" applyAlignment="1">
      <alignment horizontal="center"/>
    </xf>
    <xf numFmtId="0" fontId="8" fillId="0" borderId="0" xfId="0" applyFont="1" applyBorder="1" applyAlignment="1"/>
    <xf numFmtId="0" fontId="8" fillId="0" borderId="5" xfId="0" applyFont="1" applyBorder="1" applyAlignment="1"/>
    <xf numFmtId="187" fontId="8" fillId="0" borderId="9" xfId="1" applyNumberFormat="1" applyFont="1" applyBorder="1"/>
    <xf numFmtId="187" fontId="8" fillId="0" borderId="8" xfId="1" applyNumberFormat="1" applyFont="1" applyBorder="1"/>
    <xf numFmtId="187" fontId="8" fillId="0" borderId="5" xfId="1" applyNumberFormat="1" applyFont="1" applyBorder="1"/>
    <xf numFmtId="3" fontId="8" fillId="0" borderId="9" xfId="2" applyNumberFormat="1" applyFont="1" applyBorder="1"/>
    <xf numFmtId="2" fontId="8" fillId="0" borderId="9" xfId="0" applyNumberFormat="1" applyFont="1" applyBorder="1"/>
    <xf numFmtId="2" fontId="8" fillId="0" borderId="8" xfId="0" applyNumberFormat="1" applyFont="1" applyBorder="1"/>
    <xf numFmtId="2" fontId="8" fillId="0" borderId="0" xfId="0" applyNumberFormat="1" applyFont="1" applyBorder="1"/>
    <xf numFmtId="2" fontId="8" fillId="0" borderId="8" xfId="0" applyNumberFormat="1" applyFont="1" applyBorder="1" applyAlignment="1">
      <alignment horizontal="center"/>
    </xf>
    <xf numFmtId="43" fontId="8" fillId="0" borderId="0" xfId="1" applyFont="1"/>
    <xf numFmtId="0" fontId="8" fillId="0" borderId="0" xfId="0" applyFont="1" applyBorder="1"/>
    <xf numFmtId="0" fontId="8" fillId="0" borderId="0" xfId="0" applyFont="1" applyAlignment="1"/>
    <xf numFmtId="3" fontId="8" fillId="0" borderId="9" xfId="3" applyNumberFormat="1" applyFont="1" applyBorder="1"/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87" fontId="8" fillId="0" borderId="9" xfId="4" applyNumberFormat="1" applyFont="1" applyBorder="1"/>
    <xf numFmtId="187" fontId="8" fillId="0" borderId="9" xfId="5" applyNumberFormat="1" applyFont="1" applyBorder="1"/>
    <xf numFmtId="2" fontId="8" fillId="0" borderId="5" xfId="0" applyNumberFormat="1" applyFont="1" applyBorder="1"/>
    <xf numFmtId="2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11" xfId="0" applyFont="1" applyBorder="1"/>
    <xf numFmtId="0" fontId="8" fillId="0" borderId="7" xfId="0" applyFont="1" applyBorder="1"/>
    <xf numFmtId="0" fontId="8" fillId="0" borderId="10" xfId="0" applyFont="1" applyBorder="1"/>
    <xf numFmtId="0" fontId="10" fillId="0" borderId="7" xfId="0" applyFont="1" applyBorder="1"/>
    <xf numFmtId="0" fontId="10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46">
    <cellStyle name="Comma" xfId="1" builtinId="3"/>
    <cellStyle name="Normal" xfId="0" builtinId="0"/>
    <cellStyle name="Normal 2" xfId="6"/>
    <cellStyle name="Normal 3" xfId="7"/>
    <cellStyle name="Thaihead" xfId="8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ปกติ 2" xfId="9"/>
    <cellStyle name="ปกติ 2 10" xfId="10"/>
    <cellStyle name="ปกติ 2 11" xfId="11"/>
    <cellStyle name="ปกติ 2 12" xfId="12"/>
    <cellStyle name="ปกติ 2 13" xfId="13"/>
    <cellStyle name="ปกติ 2 14" xfId="14"/>
    <cellStyle name="ปกติ 2 2" xfId="2"/>
    <cellStyle name="ปกติ 2 2 10" xfId="15"/>
    <cellStyle name="ปกติ 2 2 11" xfId="16"/>
    <cellStyle name="ปกติ 2 2 12" xfId="17"/>
    <cellStyle name="ปกติ 2 2 2" xfId="18"/>
    <cellStyle name="ปกติ 2 2 3" xfId="19"/>
    <cellStyle name="ปกติ 2 2 4" xfId="20"/>
    <cellStyle name="ปกติ 2 2 5" xfId="21"/>
    <cellStyle name="ปกติ 2 2 6" xfId="22"/>
    <cellStyle name="ปกติ 2 2 7" xfId="23"/>
    <cellStyle name="ปกติ 2 2 8" xfId="24"/>
    <cellStyle name="ปกติ 2 2 9" xfId="25"/>
    <cellStyle name="ปกติ 2 3" xfId="26"/>
    <cellStyle name="ปกติ 2 4" xfId="27"/>
    <cellStyle name="ปกติ 2 5" xfId="28"/>
    <cellStyle name="ปกติ 2 6" xfId="29"/>
    <cellStyle name="ปกติ 2 7" xfId="30"/>
    <cellStyle name="ปกติ 2 8" xfId="31"/>
    <cellStyle name="ปกติ 2 9" xfId="32"/>
    <cellStyle name="ปกติ 3" xfId="33"/>
    <cellStyle name="ปกติ 4 10" xfId="34"/>
    <cellStyle name="ปกติ 4 11" xfId="35"/>
    <cellStyle name="ปกติ 4 12" xfId="36"/>
    <cellStyle name="ปกติ 4 2" xfId="37"/>
    <cellStyle name="ปกติ 4 3" xfId="38"/>
    <cellStyle name="ปกติ 4 4" xfId="39"/>
    <cellStyle name="ปกติ 4 5" xfId="40"/>
    <cellStyle name="ปกติ 4 6" xfId="41"/>
    <cellStyle name="ปกติ 4 7" xfId="42"/>
    <cellStyle name="ปกติ 4 8" xfId="43"/>
    <cellStyle name="ปกติ 4 9" xfId="44"/>
    <cellStyle name="ปกติ 5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123825</xdr:colOff>
      <xdr:row>29</xdr:row>
      <xdr:rowOff>190500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25000" y="0"/>
          <a:ext cx="590550" cy="689610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1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32"/>
  <sheetViews>
    <sheetView showGridLines="0" tabSelected="1" topLeftCell="A16" workbookViewId="0">
      <selection activeCell="B25" sqref="B25"/>
    </sheetView>
  </sheetViews>
  <sheetFormatPr defaultRowHeight="21.75" x14ac:dyDescent="0.5"/>
  <cols>
    <col min="1" max="1" width="1.5703125" style="10" customWidth="1"/>
    <col min="2" max="2" width="5.85546875" style="10" customWidth="1"/>
    <col min="3" max="3" width="4.28515625" style="10" customWidth="1"/>
    <col min="4" max="4" width="10" style="10" customWidth="1"/>
    <col min="5" max="13" width="9.42578125" style="10" customWidth="1"/>
    <col min="14" max="14" width="15.140625" style="55" customWidth="1"/>
    <col min="15" max="15" width="0.85546875" style="10" customWidth="1"/>
    <col min="16" max="16" width="20.85546875" style="10" customWidth="1"/>
    <col min="17" max="17" width="2.28515625" style="10" customWidth="1"/>
    <col min="18" max="18" width="4.140625" style="10" customWidth="1"/>
    <col min="19" max="19" width="9.28515625" style="11" bestFit="1" customWidth="1"/>
    <col min="20" max="16384" width="9.140625" style="10"/>
  </cols>
  <sheetData>
    <row r="1" spans="1:19" s="1" customFormat="1" x14ac:dyDescent="0.5">
      <c r="B1" s="1" t="s">
        <v>0</v>
      </c>
      <c r="C1" s="2">
        <v>1.1000000000000001</v>
      </c>
      <c r="D1" s="1" t="s">
        <v>43</v>
      </c>
      <c r="N1" s="3"/>
      <c r="S1" s="4"/>
    </row>
    <row r="2" spans="1:19" s="5" customFormat="1" x14ac:dyDescent="0.5">
      <c r="B2" s="1" t="s">
        <v>1</v>
      </c>
      <c r="C2" s="2">
        <v>1.1000000000000001</v>
      </c>
      <c r="D2" s="1" t="s">
        <v>44</v>
      </c>
      <c r="N2" s="6"/>
      <c r="S2" s="7"/>
    </row>
    <row r="3" spans="1:19" ht="3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8"/>
      <c r="P3" s="8"/>
    </row>
    <row r="4" spans="1:19" s="13" customFormat="1" ht="19.5" x14ac:dyDescent="0.45">
      <c r="A4" s="57" t="s">
        <v>2</v>
      </c>
      <c r="B4" s="57"/>
      <c r="C4" s="57"/>
      <c r="D4" s="58"/>
      <c r="E4" s="63" t="s">
        <v>3</v>
      </c>
      <c r="F4" s="63"/>
      <c r="G4" s="63"/>
      <c r="H4" s="63"/>
      <c r="I4" s="64"/>
      <c r="J4" s="63" t="s">
        <v>4</v>
      </c>
      <c r="K4" s="63"/>
      <c r="L4" s="63"/>
      <c r="M4" s="64"/>
      <c r="N4" s="12" t="s">
        <v>5</v>
      </c>
      <c r="O4" s="65" t="s">
        <v>6</v>
      </c>
      <c r="P4" s="66"/>
      <c r="S4" s="14"/>
    </row>
    <row r="5" spans="1:19" s="13" customFormat="1" ht="19.5" x14ac:dyDescent="0.45">
      <c r="A5" s="59"/>
      <c r="B5" s="59"/>
      <c r="C5" s="59"/>
      <c r="D5" s="60"/>
      <c r="E5" s="71" t="s">
        <v>7</v>
      </c>
      <c r="F5" s="71"/>
      <c r="G5" s="71"/>
      <c r="H5" s="71"/>
      <c r="I5" s="72"/>
      <c r="J5" s="71" t="s">
        <v>8</v>
      </c>
      <c r="K5" s="71"/>
      <c r="L5" s="71"/>
      <c r="M5" s="72"/>
      <c r="N5" s="15" t="s">
        <v>9</v>
      </c>
      <c r="O5" s="67"/>
      <c r="P5" s="68"/>
      <c r="S5" s="14"/>
    </row>
    <row r="6" spans="1:19" s="13" customFormat="1" ht="19.5" x14ac:dyDescent="0.45">
      <c r="A6" s="59"/>
      <c r="B6" s="59"/>
      <c r="C6" s="59"/>
      <c r="D6" s="60"/>
      <c r="E6" s="16"/>
      <c r="F6" s="17"/>
      <c r="G6" s="17"/>
      <c r="H6" s="17"/>
      <c r="I6" s="17"/>
      <c r="J6" s="17"/>
      <c r="K6" s="17"/>
      <c r="L6" s="17"/>
      <c r="M6" s="17"/>
      <c r="N6" s="15" t="s">
        <v>10</v>
      </c>
      <c r="O6" s="67"/>
      <c r="P6" s="68"/>
      <c r="S6" s="14"/>
    </row>
    <row r="7" spans="1:19" s="13" customFormat="1" ht="19.5" x14ac:dyDescent="0.45">
      <c r="A7" s="59"/>
      <c r="B7" s="59"/>
      <c r="C7" s="59"/>
      <c r="D7" s="60"/>
      <c r="E7" s="18">
        <v>2552</v>
      </c>
      <c r="F7" s="15">
        <v>2553</v>
      </c>
      <c r="G7" s="15">
        <v>2554</v>
      </c>
      <c r="H7" s="15">
        <v>2555</v>
      </c>
      <c r="I7" s="18">
        <v>2556</v>
      </c>
      <c r="J7" s="15">
        <v>2553</v>
      </c>
      <c r="K7" s="15">
        <v>2554</v>
      </c>
      <c r="L7" s="15">
        <v>2555</v>
      </c>
      <c r="M7" s="15">
        <v>2556</v>
      </c>
      <c r="N7" s="15">
        <v>2556</v>
      </c>
      <c r="O7" s="67"/>
      <c r="P7" s="68"/>
      <c r="S7" s="14"/>
    </row>
    <row r="8" spans="1:19" s="13" customFormat="1" ht="19.5" x14ac:dyDescent="0.45">
      <c r="A8" s="61"/>
      <c r="B8" s="61"/>
      <c r="C8" s="61"/>
      <c r="D8" s="62"/>
      <c r="E8" s="19" t="s">
        <v>11</v>
      </c>
      <c r="F8" s="19" t="s">
        <v>12</v>
      </c>
      <c r="G8" s="19" t="s">
        <v>13</v>
      </c>
      <c r="H8" s="19" t="s">
        <v>14</v>
      </c>
      <c r="I8" s="19" t="s">
        <v>15</v>
      </c>
      <c r="J8" s="19" t="s">
        <v>12</v>
      </c>
      <c r="K8" s="19" t="s">
        <v>13</v>
      </c>
      <c r="L8" s="19" t="s">
        <v>14</v>
      </c>
      <c r="M8" s="19" t="s">
        <v>15</v>
      </c>
      <c r="N8" s="20" t="s">
        <v>15</v>
      </c>
      <c r="O8" s="69"/>
      <c r="P8" s="70"/>
      <c r="S8" s="14"/>
    </row>
    <row r="9" spans="1:19" s="5" customFormat="1" ht="27" customHeight="1" x14ac:dyDescent="0.45">
      <c r="A9" s="56" t="s">
        <v>16</v>
      </c>
      <c r="B9" s="56"/>
      <c r="C9" s="56"/>
      <c r="D9" s="56"/>
      <c r="E9" s="21">
        <f>SUM(E10:E20)</f>
        <v>995125</v>
      </c>
      <c r="F9" s="22">
        <f>SUM(F10:F20)</f>
        <v>996031</v>
      </c>
      <c r="G9" s="23">
        <f>SUM(G10:G20)</f>
        <v>990807</v>
      </c>
      <c r="H9" s="21">
        <f>SUM(H10:H20)</f>
        <v>993757</v>
      </c>
      <c r="I9" s="24">
        <v>992980</v>
      </c>
      <c r="J9" s="25">
        <f>((F9-E9)/E9)*100</f>
        <v>9.1043838713729425E-2</v>
      </c>
      <c r="K9" s="25">
        <f>((G9-F9)/F9)*100</f>
        <v>-0.52448166773925708</v>
      </c>
      <c r="L9" s="26">
        <f>((H9-G9)/G9)*100</f>
        <v>0.29773709713395247</v>
      </c>
      <c r="M9" s="27">
        <f>((I9-H9)/H9)*100</f>
        <v>-7.8188128486138972E-2</v>
      </c>
      <c r="N9" s="28">
        <f>I9/S9</f>
        <v>78.258783444678983</v>
      </c>
      <c r="O9" s="56" t="s">
        <v>17</v>
      </c>
      <c r="P9" s="56"/>
      <c r="S9" s="7">
        <f>S10+S11+S12+S13+S14+S15+S16+S17+S18+S19+S20</f>
        <v>12688.416000000001</v>
      </c>
    </row>
    <row r="10" spans="1:19" s="16" customFormat="1" ht="19.5" x14ac:dyDescent="0.45">
      <c r="B10" s="29" t="s">
        <v>18</v>
      </c>
      <c r="C10" s="29"/>
      <c r="D10" s="30"/>
      <c r="E10" s="31">
        <v>211055</v>
      </c>
      <c r="F10" s="32">
        <v>211046</v>
      </c>
      <c r="G10" s="33">
        <v>210023</v>
      </c>
      <c r="H10" s="31">
        <v>210476</v>
      </c>
      <c r="I10" s="34">
        <v>210236</v>
      </c>
      <c r="J10" s="35">
        <f t="shared" ref="J10:M20" si="0">((F10-E10)/E10)*100</f>
        <v>-4.2642912984767007E-3</v>
      </c>
      <c r="K10" s="35">
        <f t="shared" si="0"/>
        <v>-0.48472844782654018</v>
      </c>
      <c r="L10" s="36">
        <f t="shared" si="0"/>
        <v>0.21569066245125534</v>
      </c>
      <c r="M10" s="37">
        <f t="shared" si="0"/>
        <v>-0.11402725251335069</v>
      </c>
      <c r="N10" s="38">
        <f t="shared" ref="N10:N20" si="1">I10/S10</f>
        <v>92.16834721613327</v>
      </c>
      <c r="O10" s="16" t="s">
        <v>19</v>
      </c>
      <c r="P10" s="16" t="s">
        <v>20</v>
      </c>
      <c r="S10" s="39">
        <v>2281</v>
      </c>
    </row>
    <row r="11" spans="1:19" s="16" customFormat="1" ht="19.5" x14ac:dyDescent="0.45">
      <c r="B11" s="40" t="s">
        <v>21</v>
      </c>
      <c r="C11" s="41"/>
      <c r="D11" s="30"/>
      <c r="E11" s="31">
        <v>79621</v>
      </c>
      <c r="F11" s="32">
        <v>79494</v>
      </c>
      <c r="G11" s="33">
        <v>79267</v>
      </c>
      <c r="H11" s="31">
        <v>79635</v>
      </c>
      <c r="I11" s="42">
        <v>79661</v>
      </c>
      <c r="J11" s="35">
        <f t="shared" si="0"/>
        <v>-0.15950565805503572</v>
      </c>
      <c r="K11" s="35">
        <f t="shared" si="0"/>
        <v>-0.28555614260195739</v>
      </c>
      <c r="L11" s="36">
        <f t="shared" si="0"/>
        <v>0.46425372475304982</v>
      </c>
      <c r="M11" s="37">
        <f t="shared" si="0"/>
        <v>3.26489608840334E-2</v>
      </c>
      <c r="N11" s="38">
        <f t="shared" si="1"/>
        <v>51.884654163095277</v>
      </c>
      <c r="P11" s="16" t="s">
        <v>22</v>
      </c>
      <c r="S11" s="39">
        <v>1535.348</v>
      </c>
    </row>
    <row r="12" spans="1:19" s="16" customFormat="1" ht="19.5" x14ac:dyDescent="0.45">
      <c r="B12" s="40" t="s">
        <v>23</v>
      </c>
      <c r="C12" s="41"/>
      <c r="D12" s="30"/>
      <c r="E12" s="31">
        <v>158352</v>
      </c>
      <c r="F12" s="32">
        <v>158535</v>
      </c>
      <c r="G12" s="33">
        <v>157494</v>
      </c>
      <c r="H12" s="31">
        <v>157563</v>
      </c>
      <c r="I12" s="42">
        <v>157398</v>
      </c>
      <c r="J12" s="35">
        <f t="shared" si="0"/>
        <v>0.11556532282509852</v>
      </c>
      <c r="K12" s="35">
        <f t="shared" si="0"/>
        <v>-0.65663733560412529</v>
      </c>
      <c r="L12" s="36">
        <f t="shared" si="0"/>
        <v>4.3811192807345044E-2</v>
      </c>
      <c r="M12" s="37">
        <f t="shared" si="0"/>
        <v>-0.10472001675520268</v>
      </c>
      <c r="N12" s="38">
        <f t="shared" si="1"/>
        <v>169.78042603131593</v>
      </c>
      <c r="P12" s="16" t="s">
        <v>24</v>
      </c>
      <c r="S12" s="39">
        <v>927.06799999999998</v>
      </c>
    </row>
    <row r="13" spans="1:19" s="16" customFormat="1" ht="19.5" x14ac:dyDescent="0.45">
      <c r="B13" s="43" t="s">
        <v>25</v>
      </c>
      <c r="C13" s="43"/>
      <c r="D13" s="44"/>
      <c r="E13" s="31">
        <v>66577</v>
      </c>
      <c r="F13" s="32">
        <v>66741</v>
      </c>
      <c r="G13" s="33">
        <v>66611</v>
      </c>
      <c r="H13" s="31">
        <v>66789</v>
      </c>
      <c r="I13" s="45">
        <v>66793</v>
      </c>
      <c r="J13" s="35">
        <f t="shared" si="0"/>
        <v>0.24633131561950825</v>
      </c>
      <c r="K13" s="35">
        <f t="shared" si="0"/>
        <v>-0.19478281715886786</v>
      </c>
      <c r="L13" s="36">
        <f t="shared" si="0"/>
        <v>0.2672231313146477</v>
      </c>
      <c r="M13" s="37">
        <f t="shared" si="0"/>
        <v>5.9890101663447578E-3</v>
      </c>
      <c r="N13" s="38">
        <f t="shared" si="1"/>
        <v>107.73064516129033</v>
      </c>
      <c r="P13" s="16" t="s">
        <v>26</v>
      </c>
      <c r="S13" s="39">
        <v>620</v>
      </c>
    </row>
    <row r="14" spans="1:19" s="16" customFormat="1" ht="19.5" x14ac:dyDescent="0.45">
      <c r="B14" s="43" t="s">
        <v>27</v>
      </c>
      <c r="C14" s="43"/>
      <c r="D14" s="44"/>
      <c r="E14" s="31">
        <v>135274</v>
      </c>
      <c r="F14" s="32">
        <v>135235</v>
      </c>
      <c r="G14" s="33">
        <v>132299</v>
      </c>
      <c r="H14" s="31">
        <v>132438</v>
      </c>
      <c r="I14" s="45">
        <v>132368</v>
      </c>
      <c r="J14" s="35">
        <f t="shared" si="0"/>
        <v>-2.8830373907772374E-2</v>
      </c>
      <c r="K14" s="35">
        <f t="shared" si="0"/>
        <v>-2.1710356046881354</v>
      </c>
      <c r="L14" s="36">
        <f t="shared" si="0"/>
        <v>0.10506504206381001</v>
      </c>
      <c r="M14" s="37">
        <f t="shared" si="0"/>
        <v>-5.2854920793125836E-2</v>
      </c>
      <c r="N14" s="38">
        <f t="shared" si="1"/>
        <v>99.300825206301582</v>
      </c>
      <c r="P14" s="16" t="s">
        <v>28</v>
      </c>
      <c r="S14" s="39">
        <v>1333</v>
      </c>
    </row>
    <row r="15" spans="1:19" s="16" customFormat="1" ht="19.5" x14ac:dyDescent="0.45">
      <c r="B15" s="43" t="s">
        <v>29</v>
      </c>
      <c r="C15" s="43"/>
      <c r="D15" s="44"/>
      <c r="E15" s="31">
        <v>69654</v>
      </c>
      <c r="F15" s="32">
        <v>69772</v>
      </c>
      <c r="G15" s="33">
        <v>70143</v>
      </c>
      <c r="H15" s="31">
        <v>70477</v>
      </c>
      <c r="I15" s="45">
        <v>70434</v>
      </c>
      <c r="J15" s="35">
        <f t="shared" si="0"/>
        <v>0.16940879202917278</v>
      </c>
      <c r="K15" s="35">
        <f t="shared" si="0"/>
        <v>0.53173192684744597</v>
      </c>
      <c r="L15" s="36">
        <f t="shared" si="0"/>
        <v>0.47617010963317796</v>
      </c>
      <c r="M15" s="37">
        <f t="shared" si="0"/>
        <v>-6.1012812690665039E-2</v>
      </c>
      <c r="N15" s="38">
        <f t="shared" si="1"/>
        <v>129.71270718232043</v>
      </c>
      <c r="P15" s="16" t="s">
        <v>30</v>
      </c>
      <c r="S15" s="39">
        <v>543</v>
      </c>
    </row>
    <row r="16" spans="1:19" s="16" customFormat="1" ht="19.5" x14ac:dyDescent="0.45">
      <c r="B16" s="43" t="s">
        <v>31</v>
      </c>
      <c r="C16" s="43"/>
      <c r="D16" s="44"/>
      <c r="E16" s="31">
        <v>113305</v>
      </c>
      <c r="F16" s="32">
        <v>113370</v>
      </c>
      <c r="G16" s="33">
        <v>112911</v>
      </c>
      <c r="H16" s="31">
        <v>112886</v>
      </c>
      <c r="I16" s="45">
        <v>112800</v>
      </c>
      <c r="J16" s="35">
        <f t="shared" si="0"/>
        <v>5.7367282997219896E-2</v>
      </c>
      <c r="K16" s="35">
        <f t="shared" si="0"/>
        <v>-0.40486901296639322</v>
      </c>
      <c r="L16" s="36">
        <f t="shared" si="0"/>
        <v>-2.2141332553958427E-2</v>
      </c>
      <c r="M16" s="37">
        <f t="shared" si="0"/>
        <v>-7.6183051928494228E-2</v>
      </c>
      <c r="N16" s="38">
        <f t="shared" si="1"/>
        <v>97.493517718236816</v>
      </c>
      <c r="P16" s="16" t="s">
        <v>32</v>
      </c>
      <c r="S16" s="39">
        <v>1157</v>
      </c>
    </row>
    <row r="17" spans="1:19" s="16" customFormat="1" ht="19.5" x14ac:dyDescent="0.45">
      <c r="B17" s="43" t="s">
        <v>33</v>
      </c>
      <c r="C17" s="43"/>
      <c r="D17" s="44"/>
      <c r="E17" s="31">
        <v>71626</v>
      </c>
      <c r="F17" s="32">
        <v>71851</v>
      </c>
      <c r="G17" s="33">
        <v>71511</v>
      </c>
      <c r="H17" s="31">
        <v>71815</v>
      </c>
      <c r="I17" s="46">
        <v>71808</v>
      </c>
      <c r="J17" s="35">
        <f t="shared" si="0"/>
        <v>0.31413173987099652</v>
      </c>
      <c r="K17" s="35">
        <f t="shared" si="0"/>
        <v>-0.47320148640937493</v>
      </c>
      <c r="L17" s="36">
        <f t="shared" si="0"/>
        <v>0.42510942372502131</v>
      </c>
      <c r="M17" s="37">
        <f t="shared" si="0"/>
        <v>-9.7472672839935947E-3</v>
      </c>
      <c r="N17" s="38">
        <f t="shared" si="1"/>
        <v>52.792236435818261</v>
      </c>
      <c r="P17" s="16" t="s">
        <v>34</v>
      </c>
      <c r="S17" s="39">
        <v>1360.2</v>
      </c>
    </row>
    <row r="18" spans="1:19" s="16" customFormat="1" ht="19.5" x14ac:dyDescent="0.45">
      <c r="B18" s="43" t="s">
        <v>35</v>
      </c>
      <c r="C18" s="43"/>
      <c r="D18" s="44"/>
      <c r="E18" s="31">
        <v>17177</v>
      </c>
      <c r="F18" s="32">
        <v>17277</v>
      </c>
      <c r="G18" s="33">
        <v>17445</v>
      </c>
      <c r="H18" s="31">
        <v>17786</v>
      </c>
      <c r="I18" s="46">
        <v>17821</v>
      </c>
      <c r="J18" s="35">
        <f t="shared" si="0"/>
        <v>0.58217383710776038</v>
      </c>
      <c r="K18" s="35">
        <f t="shared" si="0"/>
        <v>0.97239104011113042</v>
      </c>
      <c r="L18" s="36">
        <f t="shared" si="0"/>
        <v>1.9547148179994267</v>
      </c>
      <c r="M18" s="37">
        <f t="shared" si="0"/>
        <v>0.19678398740582478</v>
      </c>
      <c r="N18" s="38">
        <f t="shared" si="1"/>
        <v>36.384238464679463</v>
      </c>
      <c r="P18" s="16" t="s">
        <v>36</v>
      </c>
      <c r="S18" s="39">
        <v>489.8</v>
      </c>
    </row>
    <row r="19" spans="1:19" s="16" customFormat="1" ht="19.5" x14ac:dyDescent="0.45">
      <c r="B19" s="43" t="s">
        <v>37</v>
      </c>
      <c r="C19" s="43"/>
      <c r="D19" s="44"/>
      <c r="E19" s="31">
        <v>37722</v>
      </c>
      <c r="F19" s="32">
        <v>37629</v>
      </c>
      <c r="G19" s="33">
        <v>37552</v>
      </c>
      <c r="H19" s="31">
        <v>37516</v>
      </c>
      <c r="I19" s="46">
        <v>37487</v>
      </c>
      <c r="J19" s="35">
        <f t="shared" si="0"/>
        <v>-0.24654048035629075</v>
      </c>
      <c r="K19" s="35">
        <f t="shared" si="0"/>
        <v>-0.2046294081692312</v>
      </c>
      <c r="L19" s="36">
        <f t="shared" si="0"/>
        <v>-9.5867064337452068E-2</v>
      </c>
      <c r="M19" s="37">
        <f t="shared" si="0"/>
        <v>-7.730035184987738E-2</v>
      </c>
      <c r="N19" s="38">
        <f t="shared" si="1"/>
        <v>22.969975490196077</v>
      </c>
      <c r="P19" s="16" t="s">
        <v>38</v>
      </c>
      <c r="S19" s="39">
        <v>1632</v>
      </c>
    </row>
    <row r="20" spans="1:19" s="16" customFormat="1" ht="19.5" x14ac:dyDescent="0.45">
      <c r="B20" s="43" t="s">
        <v>39</v>
      </c>
      <c r="C20" s="43"/>
      <c r="D20" s="44"/>
      <c r="E20" s="31">
        <v>34762</v>
      </c>
      <c r="F20" s="32">
        <v>35081</v>
      </c>
      <c r="G20" s="33">
        <v>35551</v>
      </c>
      <c r="H20" s="31">
        <v>36376</v>
      </c>
      <c r="I20" s="46">
        <v>36174</v>
      </c>
      <c r="J20" s="35">
        <f t="shared" si="0"/>
        <v>0.9176687187158391</v>
      </c>
      <c r="K20" s="35">
        <f t="shared" si="0"/>
        <v>1.3397565633818875</v>
      </c>
      <c r="L20" s="36">
        <f t="shared" si="0"/>
        <v>2.3206098281342298</v>
      </c>
      <c r="M20" s="47">
        <f t="shared" si="0"/>
        <v>-0.55531119419397401</v>
      </c>
      <c r="N20" s="48">
        <f t="shared" si="1"/>
        <v>44.659259259259258</v>
      </c>
      <c r="P20" s="16" t="s">
        <v>40</v>
      </c>
      <c r="S20" s="39">
        <v>810</v>
      </c>
    </row>
    <row r="21" spans="1:19" s="13" customFormat="1" ht="3" customHeight="1" x14ac:dyDescent="0.45">
      <c r="A21" s="49"/>
      <c r="B21" s="49"/>
      <c r="C21" s="49"/>
      <c r="D21" s="49"/>
      <c r="E21" s="50"/>
      <c r="F21" s="50"/>
      <c r="G21" s="51"/>
      <c r="H21" s="52"/>
      <c r="I21" s="52"/>
      <c r="J21" s="52"/>
      <c r="K21" s="52"/>
      <c r="L21" s="50"/>
      <c r="M21" s="51"/>
      <c r="N21" s="53"/>
      <c r="O21" s="49"/>
      <c r="P21" s="49"/>
      <c r="S21" s="14"/>
    </row>
    <row r="22" spans="1:19" s="13" customFormat="1" ht="3" customHeight="1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54"/>
      <c r="O22" s="16"/>
      <c r="P22" s="16"/>
      <c r="S22" s="14"/>
    </row>
    <row r="23" spans="1:19" s="13" customFormat="1" ht="19.5" x14ac:dyDescent="0.45">
      <c r="A23" s="16" t="s">
        <v>41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54"/>
      <c r="O23" s="16"/>
      <c r="P23" s="16"/>
      <c r="S23" s="14"/>
    </row>
    <row r="24" spans="1:19" s="13" customFormat="1" ht="19.5" x14ac:dyDescent="0.45">
      <c r="A24" s="16"/>
      <c r="B24" s="16" t="s">
        <v>42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54"/>
      <c r="O24" s="16"/>
      <c r="P24" s="16"/>
      <c r="S24" s="14"/>
    </row>
    <row r="25" spans="1:19" s="13" customFormat="1" ht="19.5" x14ac:dyDescent="0.45">
      <c r="A25" s="16"/>
      <c r="B25" s="16" t="s">
        <v>45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54"/>
      <c r="O25" s="16"/>
      <c r="P25" s="16"/>
      <c r="S25" s="14"/>
    </row>
    <row r="26" spans="1:19" s="13" customFormat="1" ht="19.5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54"/>
      <c r="O26" s="16"/>
      <c r="P26" s="16"/>
      <c r="S26" s="14"/>
    </row>
    <row r="27" spans="1:19" s="13" customFormat="1" ht="19.5" x14ac:dyDescent="0.4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54"/>
      <c r="O27" s="16"/>
      <c r="P27" s="16"/>
      <c r="S27" s="14"/>
    </row>
    <row r="28" spans="1:19" s="13" customFormat="1" ht="19.5" x14ac:dyDescent="0.4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54"/>
      <c r="O28" s="16"/>
      <c r="P28" s="16"/>
      <c r="S28" s="14"/>
    </row>
    <row r="29" spans="1:19" s="13" customFormat="1" ht="19.5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54"/>
      <c r="O29" s="16"/>
      <c r="P29" s="16"/>
      <c r="S29" s="14"/>
    </row>
    <row r="30" spans="1:19" s="13" customFormat="1" ht="19.5" x14ac:dyDescent="0.4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54"/>
      <c r="O30" s="16"/>
      <c r="P30" s="16"/>
      <c r="S30" s="14"/>
    </row>
    <row r="31" spans="1:19" s="13" customFormat="1" ht="19.5" x14ac:dyDescent="0.4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54"/>
      <c r="O31" s="16"/>
      <c r="P31" s="16"/>
      <c r="S31" s="14"/>
    </row>
    <row r="32" spans="1:19" s="13" customFormat="1" ht="19.5" x14ac:dyDescent="0.4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54"/>
      <c r="O32" s="16"/>
      <c r="P32" s="16"/>
      <c r="S32" s="14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000000000000004" right="0.35" top="0.78" bottom="0.59" header="0.51" footer="0.5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T-1.1น.3</vt:lpstr>
      <vt:lpstr>'T-1.1น.3'!Print_Area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2015-02-18T06:54:13Z</dcterms:created>
  <dcterms:modified xsi:type="dcterms:W3CDTF">2015-02-19T06:37:09Z</dcterms:modified>
</cp:coreProperties>
</file>