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45" windowWidth="11715" windowHeight="5625" tabRatio="143"/>
  </bookViews>
  <sheets>
    <sheet name="T-5.1 " sheetId="27" r:id="rId1"/>
  </sheets>
  <calcPr calcId="144525"/>
</workbook>
</file>

<file path=xl/calcChain.xml><?xml version="1.0" encoding="utf-8"?>
<calcChain xmlns="http://schemas.openxmlformats.org/spreadsheetml/2006/main">
  <c r="O72" i="27" l="1"/>
  <c r="P72" i="27"/>
  <c r="Q72" i="27"/>
  <c r="R72" i="27"/>
  <c r="S72" i="27"/>
  <c r="T72" i="27"/>
  <c r="U72" i="27"/>
  <c r="D72" i="27"/>
  <c r="D71" i="27" s="1"/>
  <c r="E72" i="27"/>
  <c r="F72" i="27"/>
  <c r="G72" i="27"/>
  <c r="H72" i="27"/>
  <c r="I72" i="27"/>
  <c r="J72" i="27"/>
  <c r="K72" i="27"/>
  <c r="L72" i="27"/>
  <c r="L71" i="27" s="1"/>
  <c r="M72" i="27"/>
  <c r="N72" i="27"/>
  <c r="C72" i="27"/>
  <c r="F13" i="27"/>
  <c r="G13" i="27"/>
  <c r="F11" i="27"/>
  <c r="F12" i="27"/>
  <c r="F10" i="27" s="1"/>
  <c r="G12" i="27"/>
  <c r="N12" i="27"/>
  <c r="C73" i="27"/>
  <c r="D73" i="27"/>
  <c r="E73" i="27"/>
  <c r="F73" i="27"/>
  <c r="G73" i="27"/>
  <c r="G71" i="27" s="1"/>
  <c r="H73" i="27"/>
  <c r="I73" i="27"/>
  <c r="J73" i="27"/>
  <c r="K73" i="27"/>
  <c r="L73" i="27"/>
  <c r="M73" i="27"/>
  <c r="N73" i="27"/>
  <c r="O73" i="27"/>
  <c r="P73" i="27"/>
  <c r="Q73" i="27"/>
  <c r="R73" i="27"/>
  <c r="S73" i="27"/>
  <c r="T73" i="27"/>
  <c r="M120" i="27"/>
  <c r="U120" i="27"/>
  <c r="D120" i="27"/>
  <c r="E120" i="27"/>
  <c r="F120" i="27"/>
  <c r="G120" i="27"/>
  <c r="H120" i="27"/>
  <c r="I120" i="27"/>
  <c r="J120" i="27"/>
  <c r="K120" i="27"/>
  <c r="L120" i="27"/>
  <c r="N120" i="27"/>
  <c r="O120" i="27"/>
  <c r="P120" i="27"/>
  <c r="Q120" i="27"/>
  <c r="R120" i="27"/>
  <c r="S120" i="27"/>
  <c r="T120" i="27"/>
  <c r="C120" i="27"/>
  <c r="P110" i="27"/>
  <c r="Q110" i="27"/>
  <c r="R110" i="27"/>
  <c r="S110" i="27"/>
  <c r="T110" i="27"/>
  <c r="U110" i="27"/>
  <c r="D110" i="27"/>
  <c r="E110" i="27"/>
  <c r="F110" i="27"/>
  <c r="G110" i="27"/>
  <c r="H110" i="27"/>
  <c r="I110" i="27"/>
  <c r="J110" i="27"/>
  <c r="K110" i="27"/>
  <c r="L110" i="27"/>
  <c r="M110" i="27"/>
  <c r="N110" i="27"/>
  <c r="O110" i="27"/>
  <c r="C110" i="27"/>
  <c r="U107" i="27"/>
  <c r="D107" i="27"/>
  <c r="E107" i="27"/>
  <c r="F107" i="27"/>
  <c r="G107" i="27"/>
  <c r="H107" i="27"/>
  <c r="I107" i="27"/>
  <c r="J107" i="27"/>
  <c r="K107" i="27"/>
  <c r="L107" i="27"/>
  <c r="M107" i="27"/>
  <c r="N107" i="27"/>
  <c r="O107" i="27"/>
  <c r="P107" i="27"/>
  <c r="Q107" i="27"/>
  <c r="R107" i="27"/>
  <c r="S107" i="27"/>
  <c r="T107" i="27"/>
  <c r="C107" i="27"/>
  <c r="U104" i="27"/>
  <c r="D104" i="27"/>
  <c r="E104" i="27"/>
  <c r="F104" i="27"/>
  <c r="G104" i="27"/>
  <c r="H104" i="27"/>
  <c r="I104" i="27"/>
  <c r="J104" i="27"/>
  <c r="K104" i="27"/>
  <c r="L104" i="27"/>
  <c r="M104" i="27"/>
  <c r="N104" i="27"/>
  <c r="O104" i="27"/>
  <c r="P104" i="27"/>
  <c r="Q104" i="27"/>
  <c r="R104" i="27"/>
  <c r="S104" i="27"/>
  <c r="T104" i="27"/>
  <c r="C104" i="27"/>
  <c r="U101" i="27"/>
  <c r="D101" i="27"/>
  <c r="E101" i="27"/>
  <c r="F101" i="27"/>
  <c r="G101" i="27"/>
  <c r="H101" i="27"/>
  <c r="I101" i="27"/>
  <c r="J101" i="27"/>
  <c r="K101" i="27"/>
  <c r="L101" i="27"/>
  <c r="M101" i="27"/>
  <c r="N101" i="27"/>
  <c r="O101" i="27"/>
  <c r="P101" i="27"/>
  <c r="Q101" i="27"/>
  <c r="R101" i="27"/>
  <c r="S101" i="27"/>
  <c r="T101" i="27"/>
  <c r="C101" i="27"/>
  <c r="U89" i="27"/>
  <c r="D89" i="27"/>
  <c r="E89" i="27"/>
  <c r="F89" i="27"/>
  <c r="G89" i="27"/>
  <c r="H89" i="27"/>
  <c r="I89" i="27"/>
  <c r="J89" i="27"/>
  <c r="K89" i="27"/>
  <c r="L89" i="27"/>
  <c r="M89" i="27"/>
  <c r="N89" i="27"/>
  <c r="O89" i="27"/>
  <c r="P89" i="27"/>
  <c r="Q89" i="27"/>
  <c r="R89" i="27"/>
  <c r="S89" i="27"/>
  <c r="T89" i="27"/>
  <c r="C89" i="27"/>
  <c r="U86" i="27"/>
  <c r="D86" i="27"/>
  <c r="E86" i="27"/>
  <c r="F86" i="27"/>
  <c r="G86" i="27"/>
  <c r="H86" i="27"/>
  <c r="I86" i="27"/>
  <c r="J86" i="27"/>
  <c r="K86" i="27"/>
  <c r="L86" i="27"/>
  <c r="M86" i="27"/>
  <c r="N86" i="27"/>
  <c r="O86" i="27"/>
  <c r="P86" i="27"/>
  <c r="Q86" i="27"/>
  <c r="R86" i="27"/>
  <c r="S86" i="27"/>
  <c r="T86" i="27"/>
  <c r="C86" i="27"/>
  <c r="U82" i="27"/>
  <c r="D82" i="27"/>
  <c r="E82" i="27"/>
  <c r="F82" i="27"/>
  <c r="G82" i="27"/>
  <c r="H82" i="27"/>
  <c r="I82" i="27"/>
  <c r="J82" i="27"/>
  <c r="K82" i="27"/>
  <c r="L82" i="27"/>
  <c r="M82" i="27"/>
  <c r="N82" i="27"/>
  <c r="O82" i="27"/>
  <c r="P82" i="27"/>
  <c r="Q82" i="27"/>
  <c r="R82" i="27"/>
  <c r="S82" i="27"/>
  <c r="T82" i="27"/>
  <c r="C82" i="27"/>
  <c r="S74" i="27"/>
  <c r="T74" i="27"/>
  <c r="U74" i="27"/>
  <c r="D74" i="27"/>
  <c r="E74" i="27"/>
  <c r="F74" i="27"/>
  <c r="G74" i="27"/>
  <c r="H74" i="27"/>
  <c r="I74" i="27"/>
  <c r="J74" i="27"/>
  <c r="K74" i="27"/>
  <c r="L74" i="27"/>
  <c r="M74" i="27"/>
  <c r="N74" i="27"/>
  <c r="O74" i="27"/>
  <c r="P74" i="27"/>
  <c r="Q74" i="27"/>
  <c r="R74" i="27"/>
  <c r="C74" i="27"/>
  <c r="U73" i="27"/>
  <c r="U40" i="27"/>
  <c r="D40" i="27"/>
  <c r="E40" i="27"/>
  <c r="F40" i="27"/>
  <c r="G40" i="27"/>
  <c r="H40" i="27"/>
  <c r="I40" i="27"/>
  <c r="J40" i="27"/>
  <c r="K40" i="27"/>
  <c r="L40" i="27"/>
  <c r="M40" i="27"/>
  <c r="N40" i="27"/>
  <c r="O40" i="27"/>
  <c r="P40" i="27"/>
  <c r="Q40" i="27"/>
  <c r="R40" i="27"/>
  <c r="S40" i="27"/>
  <c r="T40" i="27"/>
  <c r="U43" i="27"/>
  <c r="D43" i="27"/>
  <c r="E43" i="27"/>
  <c r="F43" i="27"/>
  <c r="G43" i="27"/>
  <c r="H43" i="27"/>
  <c r="I43" i="27"/>
  <c r="J43" i="27"/>
  <c r="K43" i="27"/>
  <c r="L43" i="27"/>
  <c r="M43" i="27"/>
  <c r="N43" i="27"/>
  <c r="O43" i="27"/>
  <c r="P43" i="27"/>
  <c r="Q43" i="27"/>
  <c r="R43" i="27"/>
  <c r="S43" i="27"/>
  <c r="T43" i="27"/>
  <c r="U46" i="27"/>
  <c r="D46" i="27"/>
  <c r="E46" i="27"/>
  <c r="F46" i="27"/>
  <c r="G46" i="27"/>
  <c r="H46" i="27"/>
  <c r="I46" i="27"/>
  <c r="J46" i="27"/>
  <c r="K46" i="27"/>
  <c r="L46" i="27"/>
  <c r="M46" i="27"/>
  <c r="N46" i="27"/>
  <c r="O46" i="27"/>
  <c r="P46" i="27"/>
  <c r="Q46" i="27"/>
  <c r="R46" i="27"/>
  <c r="S46" i="27"/>
  <c r="T46" i="27"/>
  <c r="T49" i="27"/>
  <c r="U49" i="27"/>
  <c r="D49" i="27"/>
  <c r="E49" i="27"/>
  <c r="F49" i="27"/>
  <c r="G49" i="27"/>
  <c r="H49" i="27"/>
  <c r="I49" i="27"/>
  <c r="J49" i="27"/>
  <c r="K49" i="27"/>
  <c r="L49" i="27"/>
  <c r="M49" i="27"/>
  <c r="N49" i="27"/>
  <c r="O49" i="27"/>
  <c r="P49" i="27"/>
  <c r="Q49" i="27"/>
  <c r="R49" i="27"/>
  <c r="S49" i="27"/>
  <c r="U59" i="27"/>
  <c r="P59" i="27"/>
  <c r="Q59" i="27"/>
  <c r="R59" i="27"/>
  <c r="S59" i="27"/>
  <c r="T59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C59" i="27"/>
  <c r="C49" i="27"/>
  <c r="C46" i="27"/>
  <c r="C43" i="27"/>
  <c r="C40" i="27"/>
  <c r="U28" i="27"/>
  <c r="D28" i="27"/>
  <c r="E28" i="27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C28" i="27"/>
  <c r="S25" i="27"/>
  <c r="T25" i="27"/>
  <c r="U25" i="27"/>
  <c r="D25" i="27"/>
  <c r="E25" i="27"/>
  <c r="F25" i="27"/>
  <c r="G25" i="27"/>
  <c r="H25" i="27"/>
  <c r="I25" i="27"/>
  <c r="J25" i="27"/>
  <c r="K25" i="27"/>
  <c r="L25" i="27"/>
  <c r="M25" i="27"/>
  <c r="N25" i="27"/>
  <c r="O25" i="27"/>
  <c r="P25" i="27"/>
  <c r="Q25" i="27"/>
  <c r="R25" i="27"/>
  <c r="C25" i="27"/>
  <c r="D21" i="27"/>
  <c r="E21" i="27"/>
  <c r="F21" i="27"/>
  <c r="G21" i="27"/>
  <c r="H21" i="27"/>
  <c r="I21" i="27"/>
  <c r="J21" i="27"/>
  <c r="K21" i="27"/>
  <c r="L21" i="27"/>
  <c r="M21" i="27"/>
  <c r="N21" i="27"/>
  <c r="O21" i="27"/>
  <c r="P21" i="27"/>
  <c r="Q21" i="27"/>
  <c r="R21" i="27"/>
  <c r="S21" i="27"/>
  <c r="T21" i="27"/>
  <c r="U21" i="27"/>
  <c r="C21" i="27"/>
  <c r="U13" i="27"/>
  <c r="D13" i="27"/>
  <c r="E13" i="27"/>
  <c r="H13" i="27"/>
  <c r="I13" i="27"/>
  <c r="J13" i="27"/>
  <c r="K13" i="27"/>
  <c r="L13" i="27"/>
  <c r="M13" i="27"/>
  <c r="N13" i="27"/>
  <c r="O13" i="27"/>
  <c r="P13" i="27"/>
  <c r="Q13" i="27"/>
  <c r="R13" i="27"/>
  <c r="S13" i="27"/>
  <c r="T13" i="27"/>
  <c r="C13" i="27"/>
  <c r="U12" i="27"/>
  <c r="D12" i="27"/>
  <c r="D10" i="27" s="1"/>
  <c r="E12" i="27"/>
  <c r="H12" i="27"/>
  <c r="I12" i="27"/>
  <c r="J12" i="27"/>
  <c r="K12" i="27"/>
  <c r="L12" i="27"/>
  <c r="M12" i="27"/>
  <c r="O12" i="27"/>
  <c r="P12" i="27"/>
  <c r="Q12" i="27"/>
  <c r="R12" i="27"/>
  <c r="S12" i="27"/>
  <c r="T12" i="27"/>
  <c r="C12" i="27"/>
  <c r="C11" i="27"/>
  <c r="U11" i="27"/>
  <c r="U10" i="27" s="1"/>
  <c r="D11" i="27"/>
  <c r="E11" i="27"/>
  <c r="E10" i="27" s="1"/>
  <c r="G11" i="27"/>
  <c r="H11" i="27"/>
  <c r="I11" i="27"/>
  <c r="J11" i="27"/>
  <c r="K11" i="27"/>
  <c r="L11" i="27"/>
  <c r="M11" i="27"/>
  <c r="N11" i="27"/>
  <c r="O11" i="27"/>
  <c r="P11" i="27"/>
  <c r="P10" i="27" s="1"/>
  <c r="Q11" i="27"/>
  <c r="R11" i="27"/>
  <c r="S11" i="27"/>
  <c r="T11" i="27"/>
  <c r="B122" i="27"/>
  <c r="B121" i="27"/>
  <c r="B119" i="27"/>
  <c r="B118" i="27"/>
  <c r="B117" i="27"/>
  <c r="B116" i="27"/>
  <c r="B115" i="27"/>
  <c r="B114" i="27"/>
  <c r="B113" i="27"/>
  <c r="B112" i="27"/>
  <c r="B111" i="27"/>
  <c r="B109" i="27"/>
  <c r="B108" i="27"/>
  <c r="B106" i="27"/>
  <c r="B105" i="27"/>
  <c r="B103" i="27"/>
  <c r="B102" i="27"/>
  <c r="B92" i="27"/>
  <c r="B91" i="27"/>
  <c r="B90" i="27"/>
  <c r="B88" i="27"/>
  <c r="B87" i="27"/>
  <c r="B85" i="27"/>
  <c r="B84" i="27"/>
  <c r="B83" i="27"/>
  <c r="B81" i="27"/>
  <c r="B80" i="27"/>
  <c r="B79" i="27"/>
  <c r="B78" i="27"/>
  <c r="B77" i="27"/>
  <c r="B76" i="27"/>
  <c r="B75" i="27"/>
  <c r="B61" i="27"/>
  <c r="B60" i="27"/>
  <c r="B58" i="27"/>
  <c r="B57" i="27"/>
  <c r="B56" i="27"/>
  <c r="B55" i="27"/>
  <c r="B54" i="27"/>
  <c r="B53" i="27"/>
  <c r="B52" i="27"/>
  <c r="B51" i="27"/>
  <c r="B50" i="27"/>
  <c r="B48" i="27"/>
  <c r="B47" i="27"/>
  <c r="B45" i="27"/>
  <c r="B44" i="27"/>
  <c r="B42" i="27"/>
  <c r="B41" i="27"/>
  <c r="B27" i="27"/>
  <c r="B29" i="27"/>
  <c r="B30" i="27"/>
  <c r="B31" i="27"/>
  <c r="B22" i="27"/>
  <c r="B23" i="27"/>
  <c r="B24" i="27"/>
  <c r="B26" i="27"/>
  <c r="B14" i="27"/>
  <c r="B15" i="27"/>
  <c r="B16" i="27"/>
  <c r="B17" i="27"/>
  <c r="B18" i="27"/>
  <c r="B19" i="27"/>
  <c r="B20" i="27"/>
  <c r="H71" i="27" l="1"/>
  <c r="Q10" i="27"/>
  <c r="M10" i="27"/>
  <c r="H10" i="27"/>
  <c r="H9" i="27" s="1"/>
  <c r="L10" i="27"/>
  <c r="L9" i="27" s="1"/>
  <c r="C10" i="27"/>
  <c r="K10" i="27"/>
  <c r="J10" i="27"/>
  <c r="J9" i="27" s="1"/>
  <c r="O10" i="27"/>
  <c r="G10" i="27"/>
  <c r="G9" i="27" s="1"/>
  <c r="R10" i="27"/>
  <c r="N71" i="27"/>
  <c r="N9" i="27" s="1"/>
  <c r="I71" i="27"/>
  <c r="P71" i="27"/>
  <c r="S10" i="27"/>
  <c r="N10" i="27"/>
  <c r="Q71" i="27"/>
  <c r="B120" i="27"/>
  <c r="O71" i="27"/>
  <c r="O9" i="27" s="1"/>
  <c r="I10" i="27"/>
  <c r="B43" i="27"/>
  <c r="B46" i="27"/>
  <c r="B89" i="27"/>
  <c r="B110" i="27"/>
  <c r="B73" i="27"/>
  <c r="K71" i="27"/>
  <c r="K9" i="27" s="1"/>
  <c r="B25" i="27"/>
  <c r="M71" i="27"/>
  <c r="M9" i="27" s="1"/>
  <c r="E71" i="27"/>
  <c r="E9" i="27" s="1"/>
  <c r="J71" i="27"/>
  <c r="T71" i="27"/>
  <c r="B40" i="27"/>
  <c r="B21" i="27"/>
  <c r="B28" i="27"/>
  <c r="B107" i="27"/>
  <c r="U71" i="27"/>
  <c r="U9" i="27" s="1"/>
  <c r="B72" i="27"/>
  <c r="S71" i="27"/>
  <c r="T10" i="27"/>
  <c r="D9" i="27"/>
  <c r="B59" i="27"/>
  <c r="B49" i="27"/>
  <c r="B101" i="27"/>
  <c r="R71" i="27"/>
  <c r="F71" i="27"/>
  <c r="F9" i="27" s="1"/>
  <c r="B74" i="27"/>
  <c r="B104" i="27"/>
  <c r="B13" i="27"/>
  <c r="B82" i="27"/>
  <c r="B86" i="27"/>
  <c r="B12" i="27"/>
  <c r="P9" i="27"/>
  <c r="B11" i="27"/>
  <c r="C71" i="27"/>
  <c r="B10" i="27" l="1"/>
  <c r="R9" i="27"/>
  <c r="Q9" i="27"/>
  <c r="S9" i="27"/>
  <c r="B71" i="27"/>
  <c r="B9" i="27" s="1"/>
  <c r="I9" i="27"/>
  <c r="T9" i="27"/>
  <c r="C9" i="27"/>
</calcChain>
</file>

<file path=xl/sharedStrings.xml><?xml version="1.0" encoding="utf-8"?>
<sst xmlns="http://schemas.openxmlformats.org/spreadsheetml/2006/main" count="322" uniqueCount="135">
  <si>
    <t>Total</t>
  </si>
  <si>
    <t>รวม</t>
  </si>
  <si>
    <t>ชาย</t>
  </si>
  <si>
    <t>หญิง</t>
  </si>
  <si>
    <t>Male</t>
  </si>
  <si>
    <t>Female</t>
  </si>
  <si>
    <t>รวมยอด</t>
  </si>
  <si>
    <t>ไม่ทราบ</t>
  </si>
  <si>
    <t>Unknown</t>
  </si>
  <si>
    <t>ผู้ไม่ใช่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</si>
  <si>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</si>
  <si>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</si>
  <si>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</si>
  <si>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</si>
  <si>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</si>
  <si>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</si>
  <si>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</si>
  <si>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</si>
  <si>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</si>
  <si>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</si>
  <si>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</si>
  <si>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</si>
  <si>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</si>
  <si>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</si>
  <si>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</si>
  <si>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</si>
  <si>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สัญชาติไทย</t>
  </si>
  <si>
    <t>Not thai</t>
  </si>
  <si>
    <t>nationality</t>
  </si>
  <si>
    <t>ในเขตเทศบาล</t>
  </si>
  <si>
    <t>นอกเขตเทศบาล</t>
  </si>
  <si>
    <t>ที่มา:</t>
  </si>
  <si>
    <t>Source:</t>
  </si>
  <si>
    <t xml:space="preserve"> กลุ่มอายุ (ปี)  Age group (years)</t>
  </si>
  <si>
    <t>80 และ</t>
  </si>
  <si>
    <t>อำเภอ และเขตการปกครอง</t>
  </si>
  <si>
    <t>มากกว่า</t>
  </si>
  <si>
    <t>Administrative area</t>
  </si>
  <si>
    <t xml:space="preserve">80 and </t>
  </si>
  <si>
    <t>over</t>
  </si>
  <si>
    <t xml:space="preserve">              Municipal area</t>
  </si>
  <si>
    <t xml:space="preserve">              Non-municipal area</t>
  </si>
  <si>
    <t xml:space="preserve">  อำเภอเมืองยโสธร</t>
  </si>
  <si>
    <t xml:space="preserve">     เทศบาลเมืองยโสธร</t>
  </si>
  <si>
    <t xml:space="preserve">     นอกเขตเทศบาล</t>
  </si>
  <si>
    <t xml:space="preserve">  อำเภอทรายมูล</t>
  </si>
  <si>
    <t xml:space="preserve">     เทศบาลตำบลทรายมูล</t>
  </si>
  <si>
    <t xml:space="preserve">  อำเภอกุดชุม</t>
  </si>
  <si>
    <t xml:space="preserve">     เทศบาลตำบลกุดชุมพัฒนา</t>
  </si>
  <si>
    <t xml:space="preserve">  อำเภอคำเขื่อนแก้ว</t>
  </si>
  <si>
    <t xml:space="preserve">     เทศบาลตำบลคำเขื่อนแก้ว</t>
  </si>
  <si>
    <t xml:space="preserve">  อำเภอป่าติ้ว</t>
  </si>
  <si>
    <t xml:space="preserve">     เทศบาลตำบลป่าติ้ว</t>
  </si>
  <si>
    <t xml:space="preserve">  อำเภอมหาชนะชัย</t>
  </si>
  <si>
    <t xml:space="preserve">     เทศบาลตำบลฟ้าหยาด</t>
  </si>
  <si>
    <t xml:space="preserve">  อำเภอค้อวัง</t>
  </si>
  <si>
    <t xml:space="preserve">     เทศบาลตำบลค้อวัง</t>
  </si>
  <si>
    <t xml:space="preserve">  อำเภอเลิงนกทา</t>
  </si>
  <si>
    <t xml:space="preserve">     เทศบาลตำบลเลิงนกทา</t>
  </si>
  <si>
    <t xml:space="preserve">     เทศบาลตำบลสามแยก</t>
  </si>
  <si>
    <t xml:space="preserve">  อำเภอไทยเจริญ</t>
  </si>
  <si>
    <t xml:space="preserve"> Mueang Yasothon District</t>
  </si>
  <si>
    <t xml:space="preserve">       Yasothon Town Municipality</t>
  </si>
  <si>
    <t xml:space="preserve">       Non-municipal area</t>
  </si>
  <si>
    <t xml:space="preserve"> Sai Mun District</t>
  </si>
  <si>
    <t xml:space="preserve">       Sai Mun Subdistrict Municipality</t>
  </si>
  <si>
    <t xml:space="preserve"> Kut Chum District</t>
  </si>
  <si>
    <t xml:space="preserve">       Kut Chum Phatthana Subdistrict Municipality</t>
  </si>
  <si>
    <t xml:space="preserve">       Kham Khuean Kaeo Subdistrict Municipality</t>
  </si>
  <si>
    <t xml:space="preserve"> Pa Tio District</t>
  </si>
  <si>
    <t xml:space="preserve">       Pa Tio Subdistrict Municipality</t>
  </si>
  <si>
    <t xml:space="preserve"> Maha Chana Chai District</t>
  </si>
  <si>
    <t xml:space="preserve">       Fa Yat Subdistrict Municipality</t>
  </si>
  <si>
    <t xml:space="preserve"> Kho Wang District</t>
  </si>
  <si>
    <t xml:space="preserve">       Kho Wang Subdistrict Municipality</t>
  </si>
  <si>
    <t xml:space="preserve"> Loeng Nok Tha District</t>
  </si>
  <si>
    <t xml:space="preserve">       Loeng Nok Tha Subdistrict Municipality</t>
  </si>
  <si>
    <t xml:space="preserve">       Sam Yaek Subdistrict Municipality</t>
  </si>
  <si>
    <t xml:space="preserve"> Thai Charoen District</t>
  </si>
  <si>
    <t>หมายเหตุ:</t>
  </si>
  <si>
    <t>ไม่ทราบ = ไม่ทราบ/ระบุปีจันทรคติ + ผู้อยู่ในทะเบียนบ้านกลาง + ผู้อยู่ในระหว่างการย้าย</t>
  </si>
  <si>
    <t>Note:</t>
  </si>
  <si>
    <t>Unknown = Unknown/ lunar calender + Central house + During move</t>
  </si>
  <si>
    <t>กรมการปกครอง กระทรวงมหาดไทย</t>
  </si>
  <si>
    <t>Department of Provincial Administration, Ministry of Interior</t>
  </si>
  <si>
    <t>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</si>
  <si>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</si>
  <si>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</si>
  <si>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</si>
  <si>
    <t xml:space="preserve">              ตาราง    5.1  ประชากรจากการทะเบียน จำแนกตามหมวดอายุ เพศ เป็นรายอำเภอ และเขตการปกครอง พ.ศ. 2555</t>
  </si>
  <si>
    <t xml:space="preserve">              TABLE   5.1  POPULATION FROM REGISTRATION RECORD BY AGE GROUP, SEX, DISTRICT AND AREA: 2012</t>
  </si>
  <si>
    <t xml:space="preserve">              ตาราง    5.1  ประชากรจากการทะเบียน จำแนกตามหมวดอายุ เพศ เป็นรายอำเภอ และเขตการปกครอง พ.ศ. 2555  (ต่อ)</t>
  </si>
  <si>
    <t xml:space="preserve">              TABLE   5.1  POPULATION FROM REGISTRATION RECORD BY AGE GROUP, SEX, DISTRICT AND AREA: 2012  (Contd.)</t>
  </si>
  <si>
    <t xml:space="preserve">     เทศบาลตำบลน้ำคำใหญ่</t>
  </si>
  <si>
    <t xml:space="preserve">     เทศบาลตำบลตาดทอง</t>
  </si>
  <si>
    <t xml:space="preserve">     เทศบาลตำบลสำราญ</t>
  </si>
  <si>
    <t xml:space="preserve">     เทศบาลตำบลทุ่งแต้</t>
  </si>
  <si>
    <t xml:space="preserve">     เทศบาลตำบลเดิด</t>
  </si>
  <si>
    <t xml:space="preserve">     เทศบาลตำบลนาเวียง</t>
  </si>
  <si>
    <t xml:space="preserve">     เทศบาลตำบลดงแคนใหญ่</t>
  </si>
  <si>
    <t xml:space="preserve">     เทศบาลตำบลบุ้งค้า</t>
  </si>
  <si>
    <t xml:space="preserve">     เทศบาลตำบลสวาท</t>
  </si>
  <si>
    <t xml:space="preserve">     เทศบาลตำบลห้องแซง</t>
  </si>
  <si>
    <t xml:space="preserve">     เทศบาลตำบลสามัคคี</t>
  </si>
  <si>
    <t xml:space="preserve">     เทศบาลตำบลกุดเชียงหมี</t>
  </si>
  <si>
    <t xml:space="preserve">     เทศบาลตำบลศรีแก้ว</t>
  </si>
  <si>
    <t xml:space="preserve">     เทศบาลตำบลคำเตย</t>
  </si>
  <si>
    <t xml:space="preserve">  Num Kam Yai Subdistrict Municipality</t>
  </si>
  <si>
    <t xml:space="preserve">      Thad Thong Subdistrict Municipality</t>
  </si>
  <si>
    <t xml:space="preserve">      Bung Ka Subdistrict Municipality</t>
  </si>
  <si>
    <t xml:space="preserve">     Kum Teoy Subdistrict Municipality</t>
  </si>
  <si>
    <t xml:space="preserve">     Non-municipal  area</t>
  </si>
  <si>
    <t xml:space="preserve">       Num Kam Yai Subdistrict Municipality</t>
  </si>
  <si>
    <t xml:space="preserve">      Sum Ran Subdistrict Municipality</t>
  </si>
  <si>
    <t xml:space="preserve">       Thad Thong Subdistrict Municipality</t>
  </si>
  <si>
    <t xml:space="preserve">      Tung Tae Subdistrict Municipality</t>
  </si>
  <si>
    <t xml:space="preserve">      Derd Subdistrict Municipality</t>
  </si>
  <si>
    <t xml:space="preserve">      Non-municipal area</t>
  </si>
  <si>
    <t xml:space="preserve">      Na Wieng Subdistrict Municipality</t>
  </si>
  <si>
    <t xml:space="preserve">       Kham Khuean Kaeo District</t>
  </si>
  <si>
    <t xml:space="preserve">       Doug Kan Yai Subdistrict Municipality</t>
  </si>
  <si>
    <t xml:space="preserve">      Sa Wat Subdistrict Municipality</t>
  </si>
  <si>
    <t xml:space="preserve">      Hong Sang Subdistrict Municipality</t>
  </si>
  <si>
    <t xml:space="preserve">      Sa Makkhi Subdistrict Municipality</t>
  </si>
  <si>
    <t xml:space="preserve">      Kut Chiang Mi Subdistrict Municipality</t>
  </si>
  <si>
    <t xml:space="preserve">      Si Kaeo Subdistrict Municipality</t>
  </si>
  <si>
    <t xml:space="preserve">       Derd Subdistrict Municipality</t>
  </si>
  <si>
    <t xml:space="preserve">       Na Wieng Subdistrict Municipality</t>
  </si>
  <si>
    <t xml:space="preserve">      Doug Kan Yai Subdistrict Municipality</t>
  </si>
  <si>
    <t xml:space="preserve">       Bung Ka Subdistrict Municipality</t>
  </si>
  <si>
    <t xml:space="preserve">       Si Kaeo Subdistrict Municipality</t>
  </si>
  <si>
    <t xml:space="preserve">       Kut Chiang Mi Subdistrict Municipality</t>
  </si>
  <si>
    <t xml:space="preserve">        Sa Makkhi Subdistrict Municipality</t>
  </si>
  <si>
    <t xml:space="preserve">        Hong Sang Subdistrict Municipality</t>
  </si>
  <si>
    <t xml:space="preserve">        Sa Wat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</si>
</sst>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_-;\-* #,##0.0_-;_-* &quot;-&quot;??_-;_-@_-"/>
    <numFmt numFmtId="188" formatCode="_-* #,##0_-;\-* #,##0_-;_-* &quot;-&quot;??_-;_-@_-"/>
    <numFmt numFmtId="190" formatCode="#,##0\ \ "/>
    <numFmt numFmtId="191" formatCode="#,##0\ 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3"/>
      <name val="TH SarabunPSK"/>
      <family val="2"/>
    </font>
    <font>
      <b/>
      <sz val="9"/>
      <name val="TH SarabunPSK"/>
      <family val="2"/>
    </font>
    <font>
      <b/>
      <sz val="14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0" borderId="0" xfId="0" applyFont="1" applyFill="1"/>
    <xf numFmtId="0" fontId="5" fillId="0" borderId="3" xfId="0" applyFont="1" applyFill="1" applyBorder="1"/>
    <xf numFmtId="0" fontId="5" fillId="0" borderId="9" xfId="0" applyFont="1" applyFill="1" applyBorder="1" applyAlignment="1">
      <alignment horizontal="center" vertical="center" shrinkToFit="1"/>
    </xf>
    <xf numFmtId="0" fontId="5" fillId="0" borderId="0" xfId="0" applyFont="1" applyFill="1"/>
    <xf numFmtId="0" fontId="5" fillId="0" borderId="5" xfId="0" applyFont="1" applyFill="1" applyBorder="1"/>
    <xf numFmtId="0" fontId="5" fillId="0" borderId="12" xfId="0" applyFont="1" applyFill="1" applyBorder="1"/>
    <xf numFmtId="0" fontId="5" fillId="0" borderId="4" xfId="0" quotePrefix="1" applyFont="1" applyFill="1" applyBorder="1" applyAlignment="1">
      <alignment horizontal="center" vertical="center" shrinkToFit="1"/>
    </xf>
    <xf numFmtId="0" fontId="5" fillId="0" borderId="12" xfId="0" quotePrefix="1" applyFont="1" applyFill="1" applyBorder="1" applyAlignment="1">
      <alignment horizontal="center" vertical="center" shrinkToFit="1"/>
    </xf>
    <xf numFmtId="0" fontId="5" fillId="0" borderId="0" xfId="0" quotePrefix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/>
    </xf>
    <xf numFmtId="0" fontId="5" fillId="0" borderId="8" xfId="0" applyFont="1" applyFill="1" applyBorder="1"/>
    <xf numFmtId="0" fontId="5" fillId="0" borderId="10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10" xfId="0" applyFont="1" applyFill="1" applyBorder="1"/>
    <xf numFmtId="0" fontId="5" fillId="0" borderId="7" xfId="0" applyFont="1" applyFill="1" applyBorder="1"/>
    <xf numFmtId="191" fontId="5" fillId="0" borderId="11" xfId="0" applyNumberFormat="1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left" vertical="center" indent="2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/>
    <xf numFmtId="0" fontId="5" fillId="0" borderId="0" xfId="0" quotePrefix="1" applyNumberFormat="1" applyFont="1" applyBorder="1" applyAlignment="1" applyProtection="1">
      <alignment horizontal="right"/>
    </xf>
    <xf numFmtId="0" fontId="5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/>
    <xf numFmtId="190" fontId="5" fillId="0" borderId="0" xfId="0" applyNumberFormat="1" applyFont="1" applyFill="1" applyBorder="1" applyAlignment="1" applyProtection="1">
      <alignment horizontal="center"/>
    </xf>
    <xf numFmtId="0" fontId="5" fillId="0" borderId="6" xfId="0" applyFont="1" applyFill="1" applyBorder="1"/>
    <xf numFmtId="0" fontId="5" fillId="0" borderId="14" xfId="0" applyFont="1" applyFill="1" applyBorder="1"/>
    <xf numFmtId="0" fontId="4" fillId="0" borderId="0" xfId="0" applyNumberFormat="1" applyFont="1" applyAlignment="1">
      <alignment vertical="center"/>
    </xf>
    <xf numFmtId="0" fontId="6" fillId="0" borderId="0" xfId="0" applyFont="1" applyFill="1" applyBorder="1"/>
    <xf numFmtId="0" fontId="6" fillId="0" borderId="0" xfId="0" applyFont="1" applyFill="1"/>
    <xf numFmtId="3" fontId="6" fillId="0" borderId="0" xfId="0" applyNumberFormat="1" applyFont="1" applyFill="1" applyBorder="1" applyAlignment="1" applyProtection="1">
      <alignment horizontal="right"/>
    </xf>
    <xf numFmtId="3" fontId="6" fillId="0" borderId="0" xfId="0" applyNumberFormat="1" applyFont="1" applyFill="1" applyBorder="1" applyAlignment="1" applyProtection="1">
      <alignment horizontal="left"/>
    </xf>
    <xf numFmtId="3" fontId="6" fillId="0" borderId="0" xfId="0" applyNumberFormat="1" applyFont="1" applyBorder="1" applyAlignment="1" applyProtection="1">
      <alignment horizontal="left"/>
    </xf>
    <xf numFmtId="0" fontId="3" fillId="0" borderId="3" xfId="0" applyFont="1" applyFill="1" applyBorder="1" applyAlignment="1">
      <alignment horizontal="center"/>
    </xf>
    <xf numFmtId="191" fontId="3" fillId="0" borderId="9" xfId="0" applyNumberFormat="1" applyFont="1" applyFill="1" applyBorder="1" applyAlignment="1">
      <alignment horizontal="right" vertical="center" shrinkToFit="1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15" xfId="0" applyFont="1" applyFill="1" applyBorder="1" applyAlignment="1">
      <alignment horizontal="left" vertical="center"/>
    </xf>
    <xf numFmtId="191" fontId="5" fillId="0" borderId="16" xfId="0" applyNumberFormat="1" applyFont="1" applyFill="1" applyBorder="1" applyAlignment="1">
      <alignment horizontal="right" vertical="center"/>
    </xf>
    <xf numFmtId="0" fontId="5" fillId="0" borderId="17" xfId="0" applyFont="1" applyFill="1" applyBorder="1"/>
    <xf numFmtId="188" fontId="5" fillId="0" borderId="11" xfId="0" applyNumberFormat="1" applyFont="1" applyFill="1" applyBorder="1" applyAlignment="1">
      <alignment horizontal="right" vertical="center"/>
    </xf>
    <xf numFmtId="187" fontId="5" fillId="0" borderId="11" xfId="0" applyNumberFormat="1" applyFont="1" applyFill="1" applyBorder="1" applyAlignment="1">
      <alignment horizontal="right" vertical="center"/>
    </xf>
    <xf numFmtId="187" fontId="5" fillId="0" borderId="11" xfId="0" applyNumberFormat="1" applyFont="1" applyFill="1" applyBorder="1" applyAlignment="1">
      <alignment horizontal="right" vertical="center" indent="1"/>
    </xf>
    <xf numFmtId="0" fontId="5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33" name="Text Box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8434" name="Group 2"/>
        <xdr:cNvGrpSpPr>
          <a:grpSpLocks/>
        </xdr:cNvGrpSpPr>
      </xdr:nvGrpSpPr>
      <xdr:grpSpPr bwMode="auto">
        <a:xfrm rot="32397528">
          <a:off x="0" y="0"/>
          <a:ext cx="0" cy="0"/>
          <a:chOff x="636" y="6"/>
          <a:chExt cx="25" cy="503"/>
        </a:xfrm>
      </xdr:grpSpPr>
      <xdr:sp macro="" textlink="">
        <xdr:nvSpPr>
          <xdr:cNvPr id="18435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36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vert="vert" wrap="square" lIns="27432" tIns="59436" rIns="0" bIns="0" anchor="b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Cordia New"/>
                <a:cs typeface="Cordia New"/>
              </a:rPr>
              <a:t>67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8437" name="Group 5"/>
        <xdr:cNvGrpSpPr>
          <a:grpSpLocks/>
        </xdr:cNvGrpSpPr>
      </xdr:nvGrpSpPr>
      <xdr:grpSpPr bwMode="auto">
        <a:xfrm>
          <a:off x="0" y="0"/>
          <a:ext cx="0" cy="0"/>
          <a:chOff x="961" y="652"/>
          <a:chExt cx="27" cy="656"/>
        </a:xfrm>
      </xdr:grpSpPr>
      <xdr:sp macro="" textlink="">
        <xdr:nvSpPr>
          <xdr:cNvPr id="18438" name="Rectangle 6"/>
          <xdr:cNvSpPr>
            <a:spLocks noChangeArrowheads="1"/>
          </xdr:cNvSpPr>
        </xdr:nvSpPr>
        <xdr:spPr bwMode="auto">
          <a:xfrm rot="32397528">
            <a:off x="961" y="652"/>
            <a:ext cx="27" cy="6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39" name="Rectangle 7"/>
          <xdr:cNvSpPr>
            <a:spLocks noChangeArrowheads="1"/>
          </xdr:cNvSpPr>
        </xdr:nvSpPr>
        <xdr:spPr bwMode="auto">
          <a:xfrm rot="32397528">
            <a:off x="962" y="652"/>
            <a:ext cx="26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vert="vert" wrap="square" lIns="27432" tIns="59436" rIns="0" bIns="0" anchor="b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Cordia New"/>
                <a:cs typeface="Cordia New"/>
              </a:rPr>
              <a:t>68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40" name="Text Box 8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59436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สถิติเกี่ยวกับหญิงและชาย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41" name="Text Box 9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59436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สถิติเกี่ยวกับหญิงและชาย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8442" name="Group 10"/>
        <xdr:cNvGrpSpPr>
          <a:grpSpLocks/>
        </xdr:cNvGrpSpPr>
      </xdr:nvGrpSpPr>
      <xdr:grpSpPr bwMode="auto">
        <a:xfrm>
          <a:off x="0" y="0"/>
          <a:ext cx="0" cy="0"/>
          <a:chOff x="961" y="652"/>
          <a:chExt cx="27" cy="656"/>
        </a:xfrm>
      </xdr:grpSpPr>
      <xdr:sp macro="" textlink="">
        <xdr:nvSpPr>
          <xdr:cNvPr id="18443" name="Rectangle 11"/>
          <xdr:cNvSpPr>
            <a:spLocks noChangeArrowheads="1"/>
          </xdr:cNvSpPr>
        </xdr:nvSpPr>
        <xdr:spPr bwMode="auto">
          <a:xfrm rot="32397528">
            <a:off x="961" y="652"/>
            <a:ext cx="27" cy="6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44" name="Rectangle 12"/>
          <xdr:cNvSpPr>
            <a:spLocks noChangeArrowheads="1"/>
          </xdr:cNvSpPr>
        </xdr:nvSpPr>
        <xdr:spPr bwMode="auto">
          <a:xfrm rot="32397528">
            <a:off x="962" y="652"/>
            <a:ext cx="26" cy="39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vert="vert" wrap="square" lIns="27432" tIns="59436" rIns="0" bIns="0" anchor="b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Cordia New"/>
                <a:cs typeface="Cordia New"/>
              </a:rPr>
              <a:t>70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45" name="Text Box 13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59436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สถิติเกี่ยวกับหญิงและชาย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pSp>
      <xdr:nvGrpSpPr>
        <xdr:cNvPr id="18446" name="Group 14"/>
        <xdr:cNvGrpSpPr>
          <a:grpSpLocks/>
        </xdr:cNvGrpSpPr>
      </xdr:nvGrpSpPr>
      <xdr:grpSpPr bwMode="auto">
        <a:xfrm rot="32397528">
          <a:off x="0" y="0"/>
          <a:ext cx="0" cy="0"/>
          <a:chOff x="636" y="6"/>
          <a:chExt cx="25" cy="503"/>
        </a:xfrm>
      </xdr:grpSpPr>
      <xdr:sp macro="" textlink="">
        <xdr:nvSpPr>
          <xdr:cNvPr id="18447" name="Rectangle 1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48" name="Rectangle 1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vert="vert" wrap="square" lIns="27432" tIns="59436" rIns="0" bIns="0" anchor="b" upright="1"/>
          <a:lstStyle/>
          <a:p>
            <a:pPr algn="l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Cordia New"/>
                <a:cs typeface="Cordia New"/>
              </a:rPr>
              <a:t>69</a:t>
            </a:r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8449" name="Text Box 17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27432" tIns="59436" rIns="0" bIns="0" anchor="b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สถิติเกี่ยวกับหญิงและชาย 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0" name="Text Box 18"/>
        <xdr:cNvSpPr txBox="1">
          <a:spLocks noChangeArrowheads="1"/>
        </xdr:cNvSpPr>
      </xdr:nvSpPr>
      <xdr:spPr bwMode="auto">
        <a:xfrm>
          <a:off x="10639425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1" name="Text Box 19"/>
        <xdr:cNvSpPr txBox="1">
          <a:spLocks noChangeArrowheads="1"/>
        </xdr:cNvSpPr>
      </xdr:nvSpPr>
      <xdr:spPr bwMode="auto">
        <a:xfrm>
          <a:off x="10639425" y="0"/>
          <a:ext cx="28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54864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</a:t>
          </a:r>
        </a:p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2" name="Text Box 20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3" name="Text Box 21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54864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6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4" name="Text Box 22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5" name="Text Box 23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6" name="Text Box 24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7" name="Text Box 25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8" name="Text Box 26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59" name="Text Box 27"/>
        <xdr:cNvSpPr txBox="1">
          <a:spLocks noChangeArrowheads="1"/>
        </xdr:cNvSpPr>
      </xdr:nvSpPr>
      <xdr:spPr bwMode="auto">
        <a:xfrm>
          <a:off x="1095375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0" rIns="27432" bIns="54864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grpSp>
      <xdr:nvGrpSpPr>
        <xdr:cNvPr id="18460" name="Group 28"/>
        <xdr:cNvGrpSpPr>
          <a:grpSpLocks/>
        </xdr:cNvGrpSpPr>
      </xdr:nvGrpSpPr>
      <xdr:grpSpPr bwMode="auto">
        <a:xfrm rot="10800000">
          <a:off x="10398125" y="0"/>
          <a:ext cx="0" cy="0"/>
          <a:chOff x="636" y="6"/>
          <a:chExt cx="25" cy="503"/>
        </a:xfrm>
      </xdr:grpSpPr>
      <xdr:sp macro="" textlink="">
        <xdr:nvSpPr>
          <xdr:cNvPr id="18461" name="Rectangle 2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CC99" mc:Ignorable="a14" a14:legacySpreadsheetColorIndex="47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8462" name="Rectangle 3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vert="vert" wrap="square" lIns="27432" tIns="59436" rIns="0" bIns="59436" anchor="b" upright="1"/>
          <a:lstStyle/>
          <a:p>
            <a:pPr algn="ctr" rtl="0">
              <a:defRPr sz="1000"/>
            </a:pPr>
            <a:r>
              <a:rPr lang="th-TH" sz="1400" b="0" i="0" u="none" strike="noStrike" baseline="0">
                <a:solidFill>
                  <a:srgbClr val="000000"/>
                </a:solidFill>
                <a:latin typeface="Cordia New"/>
                <a:cs typeface="Cordia New"/>
              </a:rPr>
              <a:t>7</a:t>
            </a:r>
          </a:p>
        </xdr:txBody>
      </xdr:sp>
    </xdr:grpSp>
    <xdr:clientData/>
  </xdr:twoCellAnchor>
  <xdr:twoCellAnchor>
    <xdr:from>
      <xdr:col>23</xdr:col>
      <xdr:colOff>0</xdr:colOff>
      <xdr:row>0</xdr:row>
      <xdr:rowOff>0</xdr:rowOff>
    </xdr:from>
    <xdr:to>
      <xdr:col>23</xdr:col>
      <xdr:colOff>0</xdr:colOff>
      <xdr:row>0</xdr:row>
      <xdr:rowOff>0</xdr:rowOff>
    </xdr:to>
    <xdr:sp macro="" textlink="">
      <xdr:nvSpPr>
        <xdr:cNvPr id="18463" name="Text Box 31"/>
        <xdr:cNvSpPr txBox="1">
          <a:spLocks noChangeArrowheads="1"/>
        </xdr:cNvSpPr>
      </xdr:nvSpPr>
      <xdr:spPr bwMode="auto">
        <a:xfrm>
          <a:off x="11715750" y="0"/>
          <a:ext cx="247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0" tIns="59436" rIns="27432" bIns="59436" anchor="t" upright="1"/>
        <a:lstStyle/>
        <a:p>
          <a:pPr algn="just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</a:t>
          </a:r>
          <a:r>
            <a:rPr lang="th-TH" sz="1400" b="0" i="0" u="none" strike="noStrike" baseline="0">
              <a:solidFill>
                <a:srgbClr val="000000"/>
              </a:solidFill>
              <a:latin typeface="Angsana New"/>
              <a:cs typeface="Angsana New"/>
            </a:rPr>
            <a:t>    สถิติประชากรศาสตร์ ประชากรและเคหะ </a:t>
          </a:r>
        </a:p>
      </xdr:txBody>
    </xdr:sp>
    <xdr:clientData/>
  </xdr:twoCellAnchor>
  <xdr:twoCellAnchor>
    <xdr:from>
      <xdr:col>21</xdr:col>
      <xdr:colOff>1800225</xdr:colOff>
      <xdr:row>0</xdr:row>
      <xdr:rowOff>38100</xdr:rowOff>
    </xdr:from>
    <xdr:to>
      <xdr:col>22</xdr:col>
      <xdr:colOff>466725</xdr:colOff>
      <xdr:row>30</xdr:row>
      <xdr:rowOff>89296</xdr:rowOff>
    </xdr:to>
    <xdr:grpSp>
      <xdr:nvGrpSpPr>
        <xdr:cNvPr id="18512" name="Group 93"/>
        <xdr:cNvGrpSpPr>
          <a:grpSpLocks/>
        </xdr:cNvGrpSpPr>
      </xdr:nvGrpSpPr>
      <xdr:grpSpPr bwMode="auto">
        <a:xfrm>
          <a:off x="9698038" y="38100"/>
          <a:ext cx="561578" cy="6599634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</a:p>
        </xdr:txBody>
      </xdr:sp>
      <xdr:cxnSp macro="">
        <xdr:nvCxnSpPr>
          <xdr:cNvPr id="1851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1800225</xdr:colOff>
      <xdr:row>31</xdr:row>
      <xdr:rowOff>168672</xdr:rowOff>
    </xdr:from>
    <xdr:to>
      <xdr:col>22</xdr:col>
      <xdr:colOff>495300</xdr:colOff>
      <xdr:row>60</xdr:row>
      <xdr:rowOff>89298</xdr:rowOff>
    </xdr:to>
    <xdr:grpSp>
      <xdr:nvGrpSpPr>
        <xdr:cNvPr id="18520" name="Group 195"/>
        <xdr:cNvGrpSpPr>
          <a:grpSpLocks/>
        </xdr:cNvGrpSpPr>
      </xdr:nvGrpSpPr>
      <xdr:grpSpPr bwMode="auto">
        <a:xfrm>
          <a:off x="9698038" y="6945313"/>
          <a:ext cx="590153" cy="6419454"/>
          <a:chOff x="1072" y="34"/>
          <a:chExt cx="62" cy="679"/>
        </a:xfrm>
      </xdr:grpSpPr>
      <xdr:sp macro="" textlink="">
        <xdr:nvSpPr>
          <xdr:cNvPr id="2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60</a:t>
            </a:r>
          </a:p>
        </xdr:txBody>
      </xdr:sp>
      <xdr:cxnSp macro="">
        <xdr:nvCxnSpPr>
          <xdr:cNvPr id="18523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1779984</xdr:colOff>
      <xdr:row>61</xdr:row>
      <xdr:rowOff>178594</xdr:rowOff>
    </xdr:from>
    <xdr:to>
      <xdr:col>22</xdr:col>
      <xdr:colOff>476249</xdr:colOff>
      <xdr:row>91</xdr:row>
      <xdr:rowOff>69454</xdr:rowOff>
    </xdr:to>
    <xdr:grpSp>
      <xdr:nvGrpSpPr>
        <xdr:cNvPr id="18524" name="Group 93"/>
        <xdr:cNvGrpSpPr>
          <a:grpSpLocks/>
        </xdr:cNvGrpSpPr>
      </xdr:nvGrpSpPr>
      <xdr:grpSpPr bwMode="auto">
        <a:xfrm>
          <a:off x="9677797" y="13692188"/>
          <a:ext cx="591343" cy="6588125"/>
          <a:chOff x="1044" y="1"/>
          <a:chExt cx="62" cy="710"/>
        </a:xfrm>
      </xdr:grpSpPr>
      <xdr:sp macro="" textlink="">
        <xdr:nvSpPr>
          <xdr:cNvPr id="10334" name="Text Box 6"/>
          <xdr:cNvSpPr txBox="1">
            <a:spLocks noChangeArrowheads="1"/>
          </xdr:cNvSpPr>
        </xdr:nvSpPr>
        <xdr:spPr bwMode="auto">
          <a:xfrm>
            <a:off x="1060" y="484"/>
            <a:ext cx="36" cy="1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AngsanaUPC"/>
                <a:cs typeface="AngsanaUPC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AngsanaUPC"/>
              <a:cs typeface="AngsanaUPC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</a:p>
        </xdr:txBody>
      </xdr:sp>
      <xdr:cxnSp macro="">
        <xdr:nvCxnSpPr>
          <xdr:cNvPr id="18527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21</xdr:col>
      <xdr:colOff>1828801</xdr:colOff>
      <xdr:row>92</xdr:row>
      <xdr:rowOff>128984</xdr:rowOff>
    </xdr:from>
    <xdr:to>
      <xdr:col>22</xdr:col>
      <xdr:colOff>476251</xdr:colOff>
      <xdr:row>124</xdr:row>
      <xdr:rowOff>19844</xdr:rowOff>
    </xdr:to>
    <xdr:grpSp>
      <xdr:nvGrpSpPr>
        <xdr:cNvPr id="18528" name="Group 195"/>
        <xdr:cNvGrpSpPr>
          <a:grpSpLocks/>
        </xdr:cNvGrpSpPr>
      </xdr:nvGrpSpPr>
      <xdr:grpSpPr bwMode="auto">
        <a:xfrm>
          <a:off x="9726614" y="20568047"/>
          <a:ext cx="542528" cy="6518672"/>
          <a:chOff x="1072" y="34"/>
          <a:chExt cx="62" cy="679"/>
        </a:xfrm>
      </xdr:grpSpPr>
      <xdr:sp macro="" textlink="">
        <xdr:nvSpPr>
          <xdr:cNvPr id="3268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3269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62</a:t>
            </a:r>
          </a:p>
        </xdr:txBody>
      </xdr:sp>
      <xdr:cxnSp macro="">
        <xdr:nvCxnSpPr>
          <xdr:cNvPr id="1853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indexed="13"/>
  </sheetPr>
  <dimension ref="A1:W170"/>
  <sheetViews>
    <sheetView showGridLines="0" tabSelected="1" topLeftCell="F115" zoomScale="96" zoomScaleNormal="96" workbookViewId="0">
      <selection activeCell="X115" sqref="X1:AD1048576"/>
    </sheetView>
  </sheetViews>
  <sheetFormatPr defaultRowHeight="21" customHeight="1" x14ac:dyDescent="0.45"/>
  <cols>
    <col min="1" max="1" width="14.7109375" style="8" customWidth="1"/>
    <col min="2" max="2" width="6" style="8" customWidth="1"/>
    <col min="3" max="15" width="5.140625" style="8" customWidth="1"/>
    <col min="16" max="16" width="4.42578125" style="8" customWidth="1"/>
    <col min="17" max="17" width="4.28515625" style="8" customWidth="1"/>
    <col min="18" max="18" width="4.42578125" style="8" customWidth="1"/>
    <col min="19" max="19" width="5" style="8" customWidth="1"/>
    <col min="20" max="20" width="5.85546875" style="8" customWidth="1"/>
    <col min="21" max="21" width="6" style="8" customWidth="1"/>
    <col min="22" max="22" width="28.42578125" style="8" customWidth="1"/>
    <col min="23" max="16384" width="9.140625" style="8"/>
  </cols>
  <sheetData>
    <row r="1" spans="1:23" s="4" customFormat="1" ht="22.5" customHeight="1" x14ac:dyDescent="0.5">
      <c r="A1" s="4" t="s">
        <v>89</v>
      </c>
      <c r="B1" s="5"/>
      <c r="V1" s="6"/>
      <c r="W1" s="6"/>
    </row>
    <row r="2" spans="1:23" s="4" customFormat="1" ht="22.5" customHeight="1" x14ac:dyDescent="0.5">
      <c r="A2" s="41" t="s">
        <v>90</v>
      </c>
      <c r="B2" s="5"/>
      <c r="V2" s="6"/>
      <c r="W2" s="6"/>
    </row>
    <row r="3" spans="1:23" s="1" customFormat="1" ht="6" customHeight="1" x14ac:dyDescent="0.5">
      <c r="A3" s="3"/>
      <c r="B3" s="2"/>
      <c r="V3" s="7"/>
      <c r="W3" s="7"/>
    </row>
    <row r="4" spans="1:23" s="11" customFormat="1" ht="12.75" customHeight="1" x14ac:dyDescent="0.35">
      <c r="A4" s="9"/>
      <c r="B4" s="10"/>
      <c r="C4" s="60" t="s">
        <v>33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/>
      <c r="V4" s="36"/>
      <c r="W4" s="31"/>
    </row>
    <row r="5" spans="1:23" s="11" customFormat="1" ht="14.25" customHeight="1" x14ac:dyDescent="0.35">
      <c r="A5" s="12"/>
      <c r="B5" s="13"/>
      <c r="C5" s="14"/>
      <c r="D5" s="15"/>
      <c r="E5" s="16"/>
      <c r="F5" s="15"/>
      <c r="G5" s="16"/>
      <c r="H5" s="15"/>
      <c r="I5" s="16"/>
      <c r="J5" s="15"/>
      <c r="K5" s="16"/>
      <c r="L5" s="15"/>
      <c r="M5" s="16"/>
      <c r="N5" s="15"/>
      <c r="O5" s="16"/>
      <c r="P5" s="15"/>
      <c r="Q5" s="16"/>
      <c r="R5" s="15"/>
      <c r="S5" s="17" t="s">
        <v>34</v>
      </c>
      <c r="T5" s="18"/>
      <c r="U5" s="17" t="s">
        <v>9</v>
      </c>
      <c r="V5" s="37"/>
      <c r="W5" s="31"/>
    </row>
    <row r="6" spans="1:23" s="11" customFormat="1" ht="14.25" customHeight="1" x14ac:dyDescent="0.35">
      <c r="A6" s="19" t="s">
        <v>35</v>
      </c>
      <c r="B6" s="20" t="s">
        <v>1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21" t="s">
        <v>36</v>
      </c>
      <c r="T6" s="18" t="s">
        <v>7</v>
      </c>
      <c r="U6" s="22" t="s">
        <v>26</v>
      </c>
      <c r="V6" s="38" t="s">
        <v>37</v>
      </c>
      <c r="W6" s="31"/>
    </row>
    <row r="7" spans="1:23" s="11" customFormat="1" ht="14.25" customHeight="1" x14ac:dyDescent="0.35">
      <c r="A7" s="19"/>
      <c r="B7" s="20" t="s">
        <v>0</v>
      </c>
      <c r="C7" s="14" t="s">
        <v>10</v>
      </c>
      <c r="D7" s="15" t="s">
        <v>11</v>
      </c>
      <c r="E7" s="16" t="s">
        <v>12</v>
      </c>
      <c r="F7" s="15" t="s">
        <v>13</v>
      </c>
      <c r="G7" s="16" t="s">
        <v>14</v>
      </c>
      <c r="H7" s="15" t="s">
        <v>15</v>
      </c>
      <c r="I7" s="16" t="s">
        <v>16</v>
      </c>
      <c r="J7" s="15" t="s">
        <v>17</v>
      </c>
      <c r="K7" s="16" t="s">
        <v>18</v>
      </c>
      <c r="L7" s="15" t="s">
        <v>19</v>
      </c>
      <c r="M7" s="16" t="s">
        <v>20</v>
      </c>
      <c r="N7" s="15" t="s">
        <v>21</v>
      </c>
      <c r="O7" s="16" t="s">
        <v>22</v>
      </c>
      <c r="P7" s="15" t="s">
        <v>23</v>
      </c>
      <c r="Q7" s="16" t="s">
        <v>24</v>
      </c>
      <c r="R7" s="15" t="s">
        <v>25</v>
      </c>
      <c r="S7" s="21" t="s">
        <v>38</v>
      </c>
      <c r="T7" s="33" t="s">
        <v>8</v>
      </c>
      <c r="U7" s="21" t="s">
        <v>27</v>
      </c>
      <c r="V7" s="37"/>
      <c r="W7" s="31"/>
    </row>
    <row r="8" spans="1:23" s="11" customFormat="1" ht="14.25" customHeight="1" x14ac:dyDescent="0.35">
      <c r="A8" s="23"/>
      <c r="B8" s="24"/>
      <c r="C8" s="25"/>
      <c r="D8" s="26"/>
      <c r="E8" s="27"/>
      <c r="F8" s="26"/>
      <c r="G8" s="27"/>
      <c r="H8" s="26"/>
      <c r="I8" s="27"/>
      <c r="J8" s="26"/>
      <c r="K8" s="27"/>
      <c r="L8" s="26"/>
      <c r="M8" s="27"/>
      <c r="N8" s="26"/>
      <c r="O8" s="27"/>
      <c r="P8" s="26"/>
      <c r="Q8" s="27"/>
      <c r="R8" s="26"/>
      <c r="S8" s="34" t="s">
        <v>39</v>
      </c>
      <c r="T8" s="35"/>
      <c r="U8" s="34" t="s">
        <v>28</v>
      </c>
      <c r="V8" s="39"/>
      <c r="W8" s="31"/>
    </row>
    <row r="9" spans="1:23" s="51" customFormat="1" ht="18" customHeight="1" x14ac:dyDescent="0.35">
      <c r="A9" s="47" t="s">
        <v>6</v>
      </c>
      <c r="B9" s="48">
        <f>SUM(B10,B71)</f>
        <v>540267</v>
      </c>
      <c r="C9" s="48">
        <f t="shared" ref="C9:U9" si="0">SUM(C10,C71)</f>
        <v>29525</v>
      </c>
      <c r="D9" s="48">
        <f t="shared" si="0"/>
        <v>31074</v>
      </c>
      <c r="E9" s="48">
        <f t="shared" si="0"/>
        <v>34887</v>
      </c>
      <c r="F9" s="48">
        <f t="shared" si="0"/>
        <v>41213</v>
      </c>
      <c r="G9" s="48">
        <f t="shared" si="0"/>
        <v>39387</v>
      </c>
      <c r="H9" s="48">
        <f t="shared" si="0"/>
        <v>40439</v>
      </c>
      <c r="I9" s="48">
        <f t="shared" si="0"/>
        <v>43101</v>
      </c>
      <c r="J9" s="48">
        <f t="shared" si="0"/>
        <v>48235</v>
      </c>
      <c r="K9" s="48">
        <f t="shared" si="0"/>
        <v>51062</v>
      </c>
      <c r="L9" s="48">
        <f t="shared" si="0"/>
        <v>43354</v>
      </c>
      <c r="M9" s="48">
        <f t="shared" si="0"/>
        <v>35957</v>
      </c>
      <c r="N9" s="48">
        <f t="shared" si="0"/>
        <v>29646</v>
      </c>
      <c r="O9" s="48">
        <f t="shared" si="0"/>
        <v>23254</v>
      </c>
      <c r="P9" s="48">
        <f t="shared" si="0"/>
        <v>17578</v>
      </c>
      <c r="Q9" s="48">
        <f t="shared" si="0"/>
        <v>12693</v>
      </c>
      <c r="R9" s="48">
        <f t="shared" si="0"/>
        <v>8254</v>
      </c>
      <c r="S9" s="48">
        <f t="shared" si="0"/>
        <v>7496</v>
      </c>
      <c r="T9" s="48">
        <f t="shared" si="0"/>
        <v>2971</v>
      </c>
      <c r="U9" s="48">
        <f t="shared" si="0"/>
        <v>141</v>
      </c>
      <c r="V9" s="49" t="s">
        <v>0</v>
      </c>
      <c r="W9" s="50"/>
    </row>
    <row r="10" spans="1:23" s="51" customFormat="1" ht="18" customHeight="1" x14ac:dyDescent="0.35">
      <c r="A10" s="52" t="s">
        <v>2</v>
      </c>
      <c r="B10" s="28">
        <f>SUM(B11:B12)</f>
        <v>270973</v>
      </c>
      <c r="C10" s="28">
        <f t="shared" ref="C10:T10" si="1">SUM(C11:C12)</f>
        <v>14944</v>
      </c>
      <c r="D10" s="28">
        <f t="shared" si="1"/>
        <v>15951</v>
      </c>
      <c r="E10" s="28">
        <f t="shared" si="1"/>
        <v>18283</v>
      </c>
      <c r="F10" s="28">
        <f t="shared" si="1"/>
        <v>21514</v>
      </c>
      <c r="G10" s="28">
        <f t="shared" si="1"/>
        <v>20211</v>
      </c>
      <c r="H10" s="28">
        <f t="shared" si="1"/>
        <v>20863</v>
      </c>
      <c r="I10" s="28">
        <f t="shared" si="1"/>
        <v>22168</v>
      </c>
      <c r="J10" s="28">
        <f t="shared" si="1"/>
        <v>24691</v>
      </c>
      <c r="K10" s="28">
        <f t="shared" si="1"/>
        <v>25454</v>
      </c>
      <c r="L10" s="28">
        <f t="shared" si="1"/>
        <v>21597</v>
      </c>
      <c r="M10" s="28">
        <f t="shared" si="1"/>
        <v>17656</v>
      </c>
      <c r="N10" s="28">
        <f t="shared" si="1"/>
        <v>14442</v>
      </c>
      <c r="O10" s="28">
        <f t="shared" si="1"/>
        <v>11169</v>
      </c>
      <c r="P10" s="28">
        <f t="shared" si="1"/>
        <v>8176</v>
      </c>
      <c r="Q10" s="28">
        <f t="shared" si="1"/>
        <v>5742</v>
      </c>
      <c r="R10" s="28">
        <f t="shared" si="1"/>
        <v>3410</v>
      </c>
      <c r="S10" s="28">
        <f t="shared" si="1"/>
        <v>2902</v>
      </c>
      <c r="T10" s="28">
        <f t="shared" si="1"/>
        <v>1716</v>
      </c>
      <c r="U10" s="28">
        <f>SUM(U11:U12)</f>
        <v>84</v>
      </c>
      <c r="V10" s="53" t="s">
        <v>4</v>
      </c>
      <c r="W10" s="50"/>
    </row>
    <row r="11" spans="1:23" s="11" customFormat="1" ht="18" customHeight="1" x14ac:dyDescent="0.35">
      <c r="A11" s="29" t="s">
        <v>29</v>
      </c>
      <c r="B11" s="28">
        <f>SUM(C11:U11)</f>
        <v>87547</v>
      </c>
      <c r="C11" s="28">
        <f>(C14+C15+C16+C17+C18+C19+C22+C23+C26+C29+C30+C41+C44+C47+C50+C51+C52+C53+C54+C55+C56+C57+C60)</f>
        <v>4936</v>
      </c>
      <c r="D11" s="28">
        <f t="shared" ref="D11:T11" si="2">(D14+D15+D16+D17+D18+D19+D22+D23+D26+D29+D30+D41+D44+D47+D50+D51+D52+D53+D54+D55+D56+D57+D60)</f>
        <v>5394</v>
      </c>
      <c r="E11" s="28">
        <f t="shared" si="2"/>
        <v>5892</v>
      </c>
      <c r="F11" s="28">
        <f t="shared" si="2"/>
        <v>6923</v>
      </c>
      <c r="G11" s="28">
        <f t="shared" si="2"/>
        <v>7278</v>
      </c>
      <c r="H11" s="28">
        <f t="shared" si="2"/>
        <v>6829</v>
      </c>
      <c r="I11" s="28">
        <f t="shared" si="2"/>
        <v>6930</v>
      </c>
      <c r="J11" s="28">
        <f t="shared" si="2"/>
        <v>7570</v>
      </c>
      <c r="K11" s="28">
        <f t="shared" si="2"/>
        <v>8038</v>
      </c>
      <c r="L11" s="28">
        <f t="shared" si="2"/>
        <v>6861</v>
      </c>
      <c r="M11" s="28">
        <f t="shared" si="2"/>
        <v>5757</v>
      </c>
      <c r="N11" s="28">
        <f t="shared" si="2"/>
        <v>4585</v>
      </c>
      <c r="O11" s="28">
        <f t="shared" si="2"/>
        <v>3554</v>
      </c>
      <c r="P11" s="28">
        <f t="shared" si="2"/>
        <v>2504</v>
      </c>
      <c r="Q11" s="28">
        <f t="shared" si="2"/>
        <v>1844</v>
      </c>
      <c r="R11" s="28">
        <f t="shared" si="2"/>
        <v>1052</v>
      </c>
      <c r="S11" s="28">
        <f t="shared" si="2"/>
        <v>916</v>
      </c>
      <c r="T11" s="28">
        <f t="shared" si="2"/>
        <v>626</v>
      </c>
      <c r="U11" s="28">
        <f>(U14+U15+U16+U17+U18+U19+U22+U23+U26+U29+U30+U41+U44+U47+U50+U51+U52+U53+U54+U55+U56+U57+U60)</f>
        <v>58</v>
      </c>
      <c r="V11" s="40" t="s">
        <v>40</v>
      </c>
      <c r="W11" s="31"/>
    </row>
    <row r="12" spans="1:23" s="11" customFormat="1" ht="18" customHeight="1" x14ac:dyDescent="0.35">
      <c r="A12" s="29" t="s">
        <v>30</v>
      </c>
      <c r="B12" s="28">
        <f>SUM(C12:U12)</f>
        <v>183426</v>
      </c>
      <c r="C12" s="28">
        <f>(C20+C24+C27+C31+C42+C45+C48+C58+C61)</f>
        <v>10008</v>
      </c>
      <c r="D12" s="28">
        <f t="shared" ref="D12:T12" si="3">(D20+D24+D27+D31+D42+D45+D48+D58+D61)</f>
        <v>10557</v>
      </c>
      <c r="E12" s="28">
        <f t="shared" si="3"/>
        <v>12391</v>
      </c>
      <c r="F12" s="28">
        <f t="shared" si="3"/>
        <v>14591</v>
      </c>
      <c r="G12" s="28">
        <f t="shared" si="3"/>
        <v>12933</v>
      </c>
      <c r="H12" s="28">
        <f t="shared" si="3"/>
        <v>14034</v>
      </c>
      <c r="I12" s="28">
        <f t="shared" si="3"/>
        <v>15238</v>
      </c>
      <c r="J12" s="28">
        <f t="shared" si="3"/>
        <v>17121</v>
      </c>
      <c r="K12" s="28">
        <f t="shared" si="3"/>
        <v>17416</v>
      </c>
      <c r="L12" s="28">
        <f t="shared" si="3"/>
        <v>14736</v>
      </c>
      <c r="M12" s="28">
        <f t="shared" si="3"/>
        <v>11899</v>
      </c>
      <c r="N12" s="28">
        <f t="shared" si="3"/>
        <v>9857</v>
      </c>
      <c r="O12" s="28">
        <f t="shared" si="3"/>
        <v>7615</v>
      </c>
      <c r="P12" s="28">
        <f t="shared" si="3"/>
        <v>5672</v>
      </c>
      <c r="Q12" s="28">
        <f t="shared" si="3"/>
        <v>3898</v>
      </c>
      <c r="R12" s="28">
        <f t="shared" si="3"/>
        <v>2358</v>
      </c>
      <c r="S12" s="28">
        <f t="shared" si="3"/>
        <v>1986</v>
      </c>
      <c r="T12" s="28">
        <f t="shared" si="3"/>
        <v>1090</v>
      </c>
      <c r="U12" s="28">
        <f>(U20+U24+U27+U31+U42+U45+U48+U58+U61)</f>
        <v>26</v>
      </c>
      <c r="V12" s="40" t="s">
        <v>41</v>
      </c>
      <c r="W12" s="31"/>
    </row>
    <row r="13" spans="1:23" s="11" customFormat="1" ht="18" customHeight="1" x14ac:dyDescent="0.35">
      <c r="A13" s="30" t="s">
        <v>42</v>
      </c>
      <c r="B13" s="28">
        <f>SUM(C13:U13)</f>
        <v>65673</v>
      </c>
      <c r="C13" s="28">
        <f>SUM(C14:C20)</f>
        <v>3505</v>
      </c>
      <c r="D13" s="28">
        <f t="shared" ref="D13:T13" si="4">SUM(D14:D20)</f>
        <v>3644</v>
      </c>
      <c r="E13" s="28">
        <f t="shared" si="4"/>
        <v>4246</v>
      </c>
      <c r="F13" s="28">
        <f t="shared" si="4"/>
        <v>5253</v>
      </c>
      <c r="G13" s="28">
        <f t="shared" si="4"/>
        <v>5633</v>
      </c>
      <c r="H13" s="28">
        <f t="shared" si="4"/>
        <v>4900</v>
      </c>
      <c r="I13" s="28">
        <f t="shared" si="4"/>
        <v>4974</v>
      </c>
      <c r="J13" s="28">
        <f t="shared" si="4"/>
        <v>5529</v>
      </c>
      <c r="K13" s="28">
        <f t="shared" si="4"/>
        <v>6138</v>
      </c>
      <c r="L13" s="28">
        <f t="shared" si="4"/>
        <v>5466</v>
      </c>
      <c r="M13" s="28">
        <f t="shared" si="4"/>
        <v>4378</v>
      </c>
      <c r="N13" s="28">
        <f t="shared" si="4"/>
        <v>3575</v>
      </c>
      <c r="O13" s="28">
        <f t="shared" si="4"/>
        <v>2743</v>
      </c>
      <c r="P13" s="28">
        <f t="shared" si="4"/>
        <v>2012</v>
      </c>
      <c r="Q13" s="28">
        <f t="shared" si="4"/>
        <v>1506</v>
      </c>
      <c r="R13" s="28">
        <f t="shared" si="4"/>
        <v>874</v>
      </c>
      <c r="S13" s="28">
        <f t="shared" si="4"/>
        <v>734</v>
      </c>
      <c r="T13" s="28">
        <f t="shared" si="4"/>
        <v>518</v>
      </c>
      <c r="U13" s="28">
        <f>SUM(U14:U20)</f>
        <v>45</v>
      </c>
      <c r="V13" s="40" t="s">
        <v>61</v>
      </c>
      <c r="W13" s="31"/>
    </row>
    <row r="14" spans="1:23" s="11" customFormat="1" ht="18" customHeight="1" x14ac:dyDescent="0.35">
      <c r="A14" s="30" t="s">
        <v>43</v>
      </c>
      <c r="B14" s="28">
        <f t="shared" ref="B14:B21" si="5">SUM(C14:U14)</f>
        <v>9902</v>
      </c>
      <c r="C14" s="28">
        <v>584</v>
      </c>
      <c r="D14" s="28">
        <v>762</v>
      </c>
      <c r="E14" s="28">
        <v>838</v>
      </c>
      <c r="F14" s="28">
        <v>883</v>
      </c>
      <c r="G14" s="28">
        <v>687</v>
      </c>
      <c r="H14" s="28">
        <v>704</v>
      </c>
      <c r="I14" s="28">
        <v>687</v>
      </c>
      <c r="J14" s="28">
        <v>817</v>
      </c>
      <c r="K14" s="28">
        <v>803</v>
      </c>
      <c r="L14" s="28">
        <v>765</v>
      </c>
      <c r="M14" s="28">
        <v>698</v>
      </c>
      <c r="N14" s="28">
        <v>519</v>
      </c>
      <c r="O14" s="28">
        <v>394</v>
      </c>
      <c r="P14" s="28">
        <v>248</v>
      </c>
      <c r="Q14" s="28">
        <v>201</v>
      </c>
      <c r="R14" s="28">
        <v>111</v>
      </c>
      <c r="S14" s="28">
        <v>92</v>
      </c>
      <c r="T14" s="28">
        <v>75</v>
      </c>
      <c r="U14" s="28">
        <v>34</v>
      </c>
      <c r="V14" s="40" t="s">
        <v>62</v>
      </c>
      <c r="W14" s="31"/>
    </row>
    <row r="15" spans="1:23" s="11" customFormat="1" ht="18" customHeight="1" x14ac:dyDescent="0.35">
      <c r="A15" s="30" t="s">
        <v>93</v>
      </c>
      <c r="B15" s="28">
        <f t="shared" si="5"/>
        <v>4748</v>
      </c>
      <c r="C15" s="28">
        <v>255</v>
      </c>
      <c r="D15" s="28">
        <v>239</v>
      </c>
      <c r="E15" s="28">
        <v>264</v>
      </c>
      <c r="F15" s="28">
        <v>355</v>
      </c>
      <c r="G15" s="28">
        <v>347</v>
      </c>
      <c r="H15" s="28">
        <v>364</v>
      </c>
      <c r="I15" s="28">
        <v>354</v>
      </c>
      <c r="J15" s="28">
        <v>406</v>
      </c>
      <c r="K15" s="28">
        <v>455</v>
      </c>
      <c r="L15" s="28">
        <v>368</v>
      </c>
      <c r="M15" s="28">
        <v>296</v>
      </c>
      <c r="N15" s="28">
        <v>239</v>
      </c>
      <c r="O15" s="28">
        <v>173</v>
      </c>
      <c r="P15" s="28">
        <v>136</v>
      </c>
      <c r="Q15" s="28">
        <v>126</v>
      </c>
      <c r="R15" s="28">
        <v>64</v>
      </c>
      <c r="S15" s="28">
        <v>44</v>
      </c>
      <c r="T15" s="28">
        <v>262</v>
      </c>
      <c r="U15" s="28">
        <v>1</v>
      </c>
      <c r="V15" s="31" t="s">
        <v>112</v>
      </c>
      <c r="W15" s="31"/>
    </row>
    <row r="16" spans="1:23" s="11" customFormat="1" ht="18" customHeight="1" x14ac:dyDescent="0.35">
      <c r="A16" s="30" t="s">
        <v>94</v>
      </c>
      <c r="B16" s="28">
        <f t="shared" si="5"/>
        <v>4675</v>
      </c>
      <c r="C16" s="28">
        <v>255</v>
      </c>
      <c r="D16" s="28">
        <v>266</v>
      </c>
      <c r="E16" s="28">
        <v>312</v>
      </c>
      <c r="F16" s="28">
        <v>370</v>
      </c>
      <c r="G16" s="28">
        <v>300</v>
      </c>
      <c r="H16" s="28">
        <v>348</v>
      </c>
      <c r="I16" s="28">
        <v>360</v>
      </c>
      <c r="J16" s="28">
        <v>390</v>
      </c>
      <c r="K16" s="28">
        <v>476</v>
      </c>
      <c r="L16" s="28">
        <v>384</v>
      </c>
      <c r="M16" s="28">
        <v>333</v>
      </c>
      <c r="N16" s="28">
        <v>255</v>
      </c>
      <c r="O16" s="28">
        <v>217</v>
      </c>
      <c r="P16" s="28">
        <v>158</v>
      </c>
      <c r="Q16" s="28">
        <v>118</v>
      </c>
      <c r="R16" s="28">
        <v>66</v>
      </c>
      <c r="S16" s="28">
        <v>59</v>
      </c>
      <c r="T16" s="28">
        <v>5</v>
      </c>
      <c r="U16" s="28">
        <v>3</v>
      </c>
      <c r="V16" s="31" t="s">
        <v>114</v>
      </c>
      <c r="W16" s="31"/>
    </row>
    <row r="17" spans="1:23" s="11" customFormat="1" ht="18" customHeight="1" x14ac:dyDescent="0.35">
      <c r="A17" s="30" t="s">
        <v>95</v>
      </c>
      <c r="B17" s="28">
        <f t="shared" si="5"/>
        <v>3804</v>
      </c>
      <c r="C17" s="28">
        <v>193</v>
      </c>
      <c r="D17" s="28">
        <v>173</v>
      </c>
      <c r="E17" s="28">
        <v>269</v>
      </c>
      <c r="F17" s="28">
        <v>308</v>
      </c>
      <c r="G17" s="28">
        <v>291</v>
      </c>
      <c r="H17" s="28">
        <v>279</v>
      </c>
      <c r="I17" s="28">
        <v>300</v>
      </c>
      <c r="J17" s="28">
        <v>311</v>
      </c>
      <c r="K17" s="28">
        <v>375</v>
      </c>
      <c r="L17" s="28">
        <v>353</v>
      </c>
      <c r="M17" s="28">
        <v>259</v>
      </c>
      <c r="N17" s="28">
        <v>214</v>
      </c>
      <c r="O17" s="28">
        <v>170</v>
      </c>
      <c r="P17" s="28">
        <v>103</v>
      </c>
      <c r="Q17" s="28">
        <v>106</v>
      </c>
      <c r="R17" s="28">
        <v>50</v>
      </c>
      <c r="S17" s="28">
        <v>45</v>
      </c>
      <c r="T17" s="28">
        <v>4</v>
      </c>
      <c r="U17" s="28">
        <v>1</v>
      </c>
      <c r="V17" s="31" t="s">
        <v>113</v>
      </c>
      <c r="W17" s="31"/>
    </row>
    <row r="18" spans="1:23" s="11" customFormat="1" ht="18" customHeight="1" x14ac:dyDescent="0.35">
      <c r="A18" s="30" t="s">
        <v>96</v>
      </c>
      <c r="B18" s="28">
        <f t="shared" si="5"/>
        <v>2637</v>
      </c>
      <c r="C18" s="28">
        <v>130</v>
      </c>
      <c r="D18" s="28">
        <v>176</v>
      </c>
      <c r="E18" s="28">
        <v>158</v>
      </c>
      <c r="F18" s="28">
        <v>206</v>
      </c>
      <c r="G18" s="28">
        <v>175</v>
      </c>
      <c r="H18" s="28">
        <v>197</v>
      </c>
      <c r="I18" s="28">
        <v>203</v>
      </c>
      <c r="J18" s="28">
        <v>237</v>
      </c>
      <c r="K18" s="28">
        <v>239</v>
      </c>
      <c r="L18" s="28">
        <v>234</v>
      </c>
      <c r="M18" s="28">
        <v>167</v>
      </c>
      <c r="N18" s="28">
        <v>150</v>
      </c>
      <c r="O18" s="28">
        <v>122</v>
      </c>
      <c r="P18" s="28">
        <v>92</v>
      </c>
      <c r="Q18" s="28">
        <v>65</v>
      </c>
      <c r="R18" s="28">
        <v>48</v>
      </c>
      <c r="S18" s="28">
        <v>37</v>
      </c>
      <c r="T18" s="28">
        <v>1</v>
      </c>
      <c r="U18" s="58">
        <v>0</v>
      </c>
      <c r="V18" s="31" t="s">
        <v>115</v>
      </c>
      <c r="W18" s="31"/>
    </row>
    <row r="19" spans="1:23" s="11" customFormat="1" ht="18" customHeight="1" x14ac:dyDescent="0.35">
      <c r="A19" s="30" t="s">
        <v>97</v>
      </c>
      <c r="B19" s="28">
        <f t="shared" si="5"/>
        <v>6470</v>
      </c>
      <c r="C19" s="28">
        <v>268</v>
      </c>
      <c r="D19" s="28">
        <v>243</v>
      </c>
      <c r="E19" s="28">
        <v>273</v>
      </c>
      <c r="F19" s="28">
        <v>437</v>
      </c>
      <c r="G19" s="28">
        <v>1491</v>
      </c>
      <c r="H19" s="28">
        <v>527</v>
      </c>
      <c r="I19" s="28">
        <v>379</v>
      </c>
      <c r="J19" s="28">
        <v>399</v>
      </c>
      <c r="K19" s="28">
        <v>474</v>
      </c>
      <c r="L19" s="28">
        <v>487</v>
      </c>
      <c r="M19" s="28">
        <v>460</v>
      </c>
      <c r="N19" s="28">
        <v>301</v>
      </c>
      <c r="O19" s="28">
        <v>222</v>
      </c>
      <c r="P19" s="28">
        <v>143</v>
      </c>
      <c r="Q19" s="28">
        <v>105</v>
      </c>
      <c r="R19" s="28">
        <v>60</v>
      </c>
      <c r="S19" s="28">
        <v>53</v>
      </c>
      <c r="T19" s="28">
        <v>146</v>
      </c>
      <c r="U19" s="28">
        <v>2</v>
      </c>
      <c r="V19" s="31" t="s">
        <v>116</v>
      </c>
      <c r="W19" s="31"/>
    </row>
    <row r="20" spans="1:23" s="11" customFormat="1" ht="18" customHeight="1" x14ac:dyDescent="0.35">
      <c r="A20" s="30" t="s">
        <v>44</v>
      </c>
      <c r="B20" s="28">
        <f t="shared" si="5"/>
        <v>33437</v>
      </c>
      <c r="C20" s="28">
        <v>1820</v>
      </c>
      <c r="D20" s="28">
        <v>1785</v>
      </c>
      <c r="E20" s="28">
        <v>2132</v>
      </c>
      <c r="F20" s="28">
        <v>2694</v>
      </c>
      <c r="G20" s="28">
        <v>2342</v>
      </c>
      <c r="H20" s="28">
        <v>2481</v>
      </c>
      <c r="I20" s="28">
        <v>2691</v>
      </c>
      <c r="J20" s="28">
        <v>2969</v>
      </c>
      <c r="K20" s="28">
        <v>3316</v>
      </c>
      <c r="L20" s="28">
        <v>2875</v>
      </c>
      <c r="M20" s="28">
        <v>2165</v>
      </c>
      <c r="N20" s="28">
        <v>1897</v>
      </c>
      <c r="O20" s="28">
        <v>1445</v>
      </c>
      <c r="P20" s="28">
        <v>1132</v>
      </c>
      <c r="Q20" s="28">
        <v>785</v>
      </c>
      <c r="R20" s="28">
        <v>475</v>
      </c>
      <c r="S20" s="28">
        <v>404</v>
      </c>
      <c r="T20" s="28">
        <v>25</v>
      </c>
      <c r="U20" s="28">
        <v>4</v>
      </c>
      <c r="V20" s="40" t="s">
        <v>117</v>
      </c>
      <c r="W20" s="31"/>
    </row>
    <row r="21" spans="1:23" s="11" customFormat="1" ht="18" customHeight="1" x14ac:dyDescent="0.35">
      <c r="A21" s="30" t="s">
        <v>45</v>
      </c>
      <c r="B21" s="28">
        <f t="shared" si="5"/>
        <v>15551</v>
      </c>
      <c r="C21" s="28">
        <f>SUM(C22:C24)</f>
        <v>844</v>
      </c>
      <c r="D21" s="28">
        <f t="shared" ref="D21:U21" si="6">SUM(D22:D24)</f>
        <v>891</v>
      </c>
      <c r="E21" s="28">
        <f t="shared" si="6"/>
        <v>937</v>
      </c>
      <c r="F21" s="28">
        <f t="shared" si="6"/>
        <v>1225</v>
      </c>
      <c r="G21" s="28">
        <f t="shared" si="6"/>
        <v>1108</v>
      </c>
      <c r="H21" s="28">
        <f t="shared" si="6"/>
        <v>1214</v>
      </c>
      <c r="I21" s="28">
        <f t="shared" si="6"/>
        <v>1342</v>
      </c>
      <c r="J21" s="28">
        <f t="shared" si="6"/>
        <v>1376</v>
      </c>
      <c r="K21" s="28">
        <f t="shared" si="6"/>
        <v>1525</v>
      </c>
      <c r="L21" s="28">
        <f t="shared" si="6"/>
        <v>1275</v>
      </c>
      <c r="M21" s="28">
        <f t="shared" si="6"/>
        <v>1046</v>
      </c>
      <c r="N21" s="28">
        <f t="shared" si="6"/>
        <v>869</v>
      </c>
      <c r="O21" s="28">
        <f t="shared" si="6"/>
        <v>695</v>
      </c>
      <c r="P21" s="28">
        <f t="shared" si="6"/>
        <v>478</v>
      </c>
      <c r="Q21" s="28">
        <f t="shared" si="6"/>
        <v>345</v>
      </c>
      <c r="R21" s="28">
        <f t="shared" si="6"/>
        <v>199</v>
      </c>
      <c r="S21" s="28">
        <f t="shared" si="6"/>
        <v>138</v>
      </c>
      <c r="T21" s="28">
        <f t="shared" si="6"/>
        <v>43</v>
      </c>
      <c r="U21" s="28">
        <f t="shared" si="6"/>
        <v>1</v>
      </c>
      <c r="V21" s="40" t="s">
        <v>64</v>
      </c>
      <c r="W21" s="31"/>
    </row>
    <row r="22" spans="1:23" s="11" customFormat="1" ht="18" customHeight="1" x14ac:dyDescent="0.35">
      <c r="A22" s="30" t="s">
        <v>46</v>
      </c>
      <c r="B22" s="28">
        <f t="shared" ref="B22:B31" si="7">SUM(C22:U22)</f>
        <v>3026</v>
      </c>
      <c r="C22" s="28">
        <v>196</v>
      </c>
      <c r="D22" s="28">
        <v>176</v>
      </c>
      <c r="E22" s="28">
        <v>150</v>
      </c>
      <c r="F22" s="28">
        <v>221</v>
      </c>
      <c r="G22" s="28">
        <v>193</v>
      </c>
      <c r="H22" s="28">
        <v>224</v>
      </c>
      <c r="I22" s="28">
        <v>213</v>
      </c>
      <c r="J22" s="28">
        <v>245</v>
      </c>
      <c r="K22" s="28">
        <v>320</v>
      </c>
      <c r="L22" s="28">
        <v>265</v>
      </c>
      <c r="M22" s="28">
        <v>210</v>
      </c>
      <c r="N22" s="28">
        <v>185</v>
      </c>
      <c r="O22" s="28">
        <v>124</v>
      </c>
      <c r="P22" s="28">
        <v>110</v>
      </c>
      <c r="Q22" s="28">
        <v>84</v>
      </c>
      <c r="R22" s="28">
        <v>49</v>
      </c>
      <c r="S22" s="28">
        <v>44</v>
      </c>
      <c r="T22" s="28">
        <v>16</v>
      </c>
      <c r="U22" s="28">
        <v>1</v>
      </c>
      <c r="V22" s="40" t="s">
        <v>65</v>
      </c>
      <c r="W22" s="31"/>
    </row>
    <row r="23" spans="1:23" s="11" customFormat="1" ht="18" customHeight="1" x14ac:dyDescent="0.35">
      <c r="A23" s="30" t="s">
        <v>98</v>
      </c>
      <c r="B23" s="28">
        <f t="shared" si="7"/>
        <v>2044</v>
      </c>
      <c r="C23" s="28">
        <v>120</v>
      </c>
      <c r="D23" s="28">
        <v>135</v>
      </c>
      <c r="E23" s="28">
        <v>141</v>
      </c>
      <c r="F23" s="28">
        <v>156</v>
      </c>
      <c r="G23" s="28">
        <v>165</v>
      </c>
      <c r="H23" s="28">
        <v>179</v>
      </c>
      <c r="I23" s="28">
        <v>182</v>
      </c>
      <c r="J23" s="28">
        <v>187</v>
      </c>
      <c r="K23" s="28">
        <v>189</v>
      </c>
      <c r="L23" s="28">
        <v>156</v>
      </c>
      <c r="M23" s="28">
        <v>155</v>
      </c>
      <c r="N23" s="28">
        <v>91</v>
      </c>
      <c r="O23" s="28">
        <v>81</v>
      </c>
      <c r="P23" s="28">
        <v>43</v>
      </c>
      <c r="Q23" s="28">
        <v>35</v>
      </c>
      <c r="R23" s="28">
        <v>17</v>
      </c>
      <c r="S23" s="28">
        <v>11</v>
      </c>
      <c r="T23" s="28">
        <v>1</v>
      </c>
      <c r="U23" s="58">
        <v>0</v>
      </c>
      <c r="V23" s="31" t="s">
        <v>118</v>
      </c>
      <c r="W23" s="31"/>
    </row>
    <row r="24" spans="1:23" s="11" customFormat="1" ht="18" customHeight="1" x14ac:dyDescent="0.35">
      <c r="A24" s="30" t="s">
        <v>44</v>
      </c>
      <c r="B24" s="28">
        <f t="shared" si="7"/>
        <v>10481</v>
      </c>
      <c r="C24" s="28">
        <v>528</v>
      </c>
      <c r="D24" s="28">
        <v>580</v>
      </c>
      <c r="E24" s="28">
        <v>646</v>
      </c>
      <c r="F24" s="28">
        <v>848</v>
      </c>
      <c r="G24" s="28">
        <v>750</v>
      </c>
      <c r="H24" s="28">
        <v>811</v>
      </c>
      <c r="I24" s="28">
        <v>947</v>
      </c>
      <c r="J24" s="28">
        <v>944</v>
      </c>
      <c r="K24" s="28">
        <v>1016</v>
      </c>
      <c r="L24" s="28">
        <v>854</v>
      </c>
      <c r="M24" s="28">
        <v>681</v>
      </c>
      <c r="N24" s="28">
        <v>593</v>
      </c>
      <c r="O24" s="28">
        <v>490</v>
      </c>
      <c r="P24" s="28">
        <v>325</v>
      </c>
      <c r="Q24" s="28">
        <v>226</v>
      </c>
      <c r="R24" s="28">
        <v>133</v>
      </c>
      <c r="S24" s="28">
        <v>83</v>
      </c>
      <c r="T24" s="28">
        <v>26</v>
      </c>
      <c r="U24" s="58">
        <v>0</v>
      </c>
      <c r="V24" s="40" t="s">
        <v>63</v>
      </c>
      <c r="W24" s="31"/>
    </row>
    <row r="25" spans="1:23" s="11" customFormat="1" ht="18" customHeight="1" x14ac:dyDescent="0.35">
      <c r="A25" s="30" t="s">
        <v>47</v>
      </c>
      <c r="B25" s="28">
        <f t="shared" si="7"/>
        <v>33333</v>
      </c>
      <c r="C25" s="28">
        <f>SUM(C26:C27)</f>
        <v>1928</v>
      </c>
      <c r="D25" s="28">
        <f t="shared" ref="D25:R25" si="8">SUM(D26:D27)</f>
        <v>2088</v>
      </c>
      <c r="E25" s="28">
        <f t="shared" si="8"/>
        <v>2372</v>
      </c>
      <c r="F25" s="28">
        <f t="shared" si="8"/>
        <v>2664</v>
      </c>
      <c r="G25" s="28">
        <f t="shared" si="8"/>
        <v>2396</v>
      </c>
      <c r="H25" s="28">
        <f t="shared" si="8"/>
        <v>2703</v>
      </c>
      <c r="I25" s="28">
        <f t="shared" si="8"/>
        <v>2838</v>
      </c>
      <c r="J25" s="28">
        <f t="shared" si="8"/>
        <v>3144</v>
      </c>
      <c r="K25" s="28">
        <f t="shared" si="8"/>
        <v>3152</v>
      </c>
      <c r="L25" s="28">
        <f t="shared" si="8"/>
        <v>2655</v>
      </c>
      <c r="M25" s="28">
        <f t="shared" si="8"/>
        <v>2122</v>
      </c>
      <c r="N25" s="28">
        <f t="shared" si="8"/>
        <v>1693</v>
      </c>
      <c r="O25" s="28">
        <f t="shared" si="8"/>
        <v>1378</v>
      </c>
      <c r="P25" s="28">
        <f t="shared" si="8"/>
        <v>911</v>
      </c>
      <c r="Q25" s="28">
        <f t="shared" si="8"/>
        <v>591</v>
      </c>
      <c r="R25" s="28">
        <f t="shared" si="8"/>
        <v>322</v>
      </c>
      <c r="S25" s="28">
        <f>SUM(S26:S27)</f>
        <v>281</v>
      </c>
      <c r="T25" s="28">
        <f>SUM(T26:T27)</f>
        <v>90</v>
      </c>
      <c r="U25" s="28">
        <f>SUM(U26:U27)</f>
        <v>5</v>
      </c>
      <c r="V25" s="40" t="s">
        <v>66</v>
      </c>
      <c r="W25" s="31"/>
    </row>
    <row r="26" spans="1:23" s="11" customFormat="1" ht="18" customHeight="1" x14ac:dyDescent="0.35">
      <c r="A26" s="30" t="s">
        <v>48</v>
      </c>
      <c r="B26" s="28">
        <f t="shared" si="7"/>
        <v>2446</v>
      </c>
      <c r="C26" s="28">
        <v>152</v>
      </c>
      <c r="D26" s="28">
        <v>157</v>
      </c>
      <c r="E26" s="28">
        <v>157</v>
      </c>
      <c r="F26" s="28">
        <v>168</v>
      </c>
      <c r="G26" s="28">
        <v>144</v>
      </c>
      <c r="H26" s="28">
        <v>200</v>
      </c>
      <c r="I26" s="28">
        <v>222</v>
      </c>
      <c r="J26" s="28">
        <v>217</v>
      </c>
      <c r="K26" s="28">
        <v>228</v>
      </c>
      <c r="L26" s="28">
        <v>199</v>
      </c>
      <c r="M26" s="28">
        <v>164</v>
      </c>
      <c r="N26" s="28">
        <v>136</v>
      </c>
      <c r="O26" s="28">
        <v>122</v>
      </c>
      <c r="P26" s="28">
        <v>75</v>
      </c>
      <c r="Q26" s="28">
        <v>49</v>
      </c>
      <c r="R26" s="28">
        <v>21</v>
      </c>
      <c r="S26" s="28">
        <v>27</v>
      </c>
      <c r="T26" s="28">
        <v>8</v>
      </c>
      <c r="U26" s="58">
        <v>0</v>
      </c>
      <c r="V26" s="40" t="s">
        <v>67</v>
      </c>
      <c r="W26" s="31"/>
    </row>
    <row r="27" spans="1:23" s="11" customFormat="1" ht="18" customHeight="1" x14ac:dyDescent="0.35">
      <c r="A27" s="30" t="s">
        <v>44</v>
      </c>
      <c r="B27" s="28">
        <f t="shared" si="7"/>
        <v>30887</v>
      </c>
      <c r="C27" s="28">
        <v>1776</v>
      </c>
      <c r="D27" s="28">
        <v>1931</v>
      </c>
      <c r="E27" s="28">
        <v>2215</v>
      </c>
      <c r="F27" s="28">
        <v>2496</v>
      </c>
      <c r="G27" s="28">
        <v>2252</v>
      </c>
      <c r="H27" s="28">
        <v>2503</v>
      </c>
      <c r="I27" s="28">
        <v>2616</v>
      </c>
      <c r="J27" s="28">
        <v>2927</v>
      </c>
      <c r="K27" s="28">
        <v>2924</v>
      </c>
      <c r="L27" s="28">
        <v>2456</v>
      </c>
      <c r="M27" s="28">
        <v>1958</v>
      </c>
      <c r="N27" s="28">
        <v>1557</v>
      </c>
      <c r="O27" s="28">
        <v>1256</v>
      </c>
      <c r="P27" s="28">
        <v>836</v>
      </c>
      <c r="Q27" s="28">
        <v>542</v>
      </c>
      <c r="R27" s="28">
        <v>301</v>
      </c>
      <c r="S27" s="28">
        <v>254</v>
      </c>
      <c r="T27" s="28">
        <v>82</v>
      </c>
      <c r="U27" s="28">
        <v>5</v>
      </c>
      <c r="V27" s="40" t="s">
        <v>63</v>
      </c>
      <c r="W27" s="31"/>
    </row>
    <row r="28" spans="1:23" s="11" customFormat="1" ht="18" customHeight="1" x14ac:dyDescent="0.35">
      <c r="A28" s="30" t="s">
        <v>49</v>
      </c>
      <c r="B28" s="28">
        <f t="shared" si="7"/>
        <v>34050</v>
      </c>
      <c r="C28" s="28">
        <f>SUM(C29:C31)</f>
        <v>1685</v>
      </c>
      <c r="D28" s="28">
        <f t="shared" ref="D28:T28" si="9">SUM(D29:D31)</f>
        <v>1917</v>
      </c>
      <c r="E28" s="28">
        <f t="shared" si="9"/>
        <v>2315</v>
      </c>
      <c r="F28" s="28">
        <f t="shared" si="9"/>
        <v>2702</v>
      </c>
      <c r="G28" s="28">
        <f t="shared" si="9"/>
        <v>2274</v>
      </c>
      <c r="H28" s="28">
        <f t="shared" si="9"/>
        <v>2537</v>
      </c>
      <c r="I28" s="28">
        <f t="shared" si="9"/>
        <v>2810</v>
      </c>
      <c r="J28" s="28">
        <f t="shared" si="9"/>
        <v>3197</v>
      </c>
      <c r="K28" s="28">
        <f t="shared" si="9"/>
        <v>3250</v>
      </c>
      <c r="L28" s="28">
        <f t="shared" si="9"/>
        <v>2875</v>
      </c>
      <c r="M28" s="28">
        <f t="shared" si="9"/>
        <v>2248</v>
      </c>
      <c r="N28" s="28">
        <f t="shared" si="9"/>
        <v>1822</v>
      </c>
      <c r="O28" s="28">
        <f t="shared" si="9"/>
        <v>1415</v>
      </c>
      <c r="P28" s="28">
        <f t="shared" si="9"/>
        <v>1152</v>
      </c>
      <c r="Q28" s="28">
        <f t="shared" si="9"/>
        <v>807</v>
      </c>
      <c r="R28" s="28">
        <f t="shared" si="9"/>
        <v>496</v>
      </c>
      <c r="S28" s="28">
        <f t="shared" si="9"/>
        <v>419</v>
      </c>
      <c r="T28" s="28">
        <f t="shared" si="9"/>
        <v>124</v>
      </c>
      <c r="U28" s="28">
        <f>SUM(U29:U31)</f>
        <v>5</v>
      </c>
      <c r="V28" s="40" t="s">
        <v>119</v>
      </c>
      <c r="W28" s="31"/>
    </row>
    <row r="29" spans="1:23" s="11" customFormat="1" ht="18" customHeight="1" x14ac:dyDescent="0.35">
      <c r="A29" s="30" t="s">
        <v>50</v>
      </c>
      <c r="B29" s="28">
        <f t="shared" si="7"/>
        <v>2099</v>
      </c>
      <c r="C29" s="28">
        <v>96</v>
      </c>
      <c r="D29" s="28">
        <v>124</v>
      </c>
      <c r="E29" s="28">
        <v>149</v>
      </c>
      <c r="F29" s="28">
        <v>157</v>
      </c>
      <c r="G29" s="28">
        <v>158</v>
      </c>
      <c r="H29" s="28">
        <v>172</v>
      </c>
      <c r="I29" s="28">
        <v>163</v>
      </c>
      <c r="J29" s="28">
        <v>169</v>
      </c>
      <c r="K29" s="28">
        <v>183</v>
      </c>
      <c r="L29" s="28">
        <v>210</v>
      </c>
      <c r="M29" s="28">
        <v>147</v>
      </c>
      <c r="N29" s="28">
        <v>113</v>
      </c>
      <c r="O29" s="28">
        <v>84</v>
      </c>
      <c r="P29" s="28">
        <v>60</v>
      </c>
      <c r="Q29" s="28">
        <v>48</v>
      </c>
      <c r="R29" s="28">
        <v>36</v>
      </c>
      <c r="S29" s="28">
        <v>22</v>
      </c>
      <c r="T29" s="28">
        <v>7</v>
      </c>
      <c r="U29" s="28">
        <v>1</v>
      </c>
      <c r="V29" s="40" t="s">
        <v>68</v>
      </c>
      <c r="W29" s="31"/>
    </row>
    <row r="30" spans="1:23" s="11" customFormat="1" ht="18" customHeight="1" x14ac:dyDescent="0.35">
      <c r="A30" s="30" t="s">
        <v>99</v>
      </c>
      <c r="B30" s="28">
        <f t="shared" si="7"/>
        <v>3905</v>
      </c>
      <c r="C30" s="28">
        <v>203</v>
      </c>
      <c r="D30" s="28">
        <v>233</v>
      </c>
      <c r="E30" s="28">
        <v>285</v>
      </c>
      <c r="F30" s="28">
        <v>312</v>
      </c>
      <c r="G30" s="28">
        <v>261</v>
      </c>
      <c r="H30" s="28">
        <v>291</v>
      </c>
      <c r="I30" s="28">
        <v>302</v>
      </c>
      <c r="J30" s="28">
        <v>352</v>
      </c>
      <c r="K30" s="28">
        <v>394</v>
      </c>
      <c r="L30" s="28">
        <v>339</v>
      </c>
      <c r="M30" s="28">
        <v>232</v>
      </c>
      <c r="N30" s="28">
        <v>218</v>
      </c>
      <c r="O30" s="28">
        <v>147</v>
      </c>
      <c r="P30" s="28">
        <v>131</v>
      </c>
      <c r="Q30" s="28">
        <v>89</v>
      </c>
      <c r="R30" s="28">
        <v>58</v>
      </c>
      <c r="S30" s="28">
        <v>53</v>
      </c>
      <c r="T30" s="28">
        <v>4</v>
      </c>
      <c r="U30" s="28">
        <v>1</v>
      </c>
      <c r="V30" s="31" t="s">
        <v>120</v>
      </c>
      <c r="W30" s="31"/>
    </row>
    <row r="31" spans="1:23" s="11" customFormat="1" ht="18" customHeight="1" x14ac:dyDescent="0.35">
      <c r="A31" s="30" t="s">
        <v>44</v>
      </c>
      <c r="B31" s="28">
        <f t="shared" si="7"/>
        <v>28046</v>
      </c>
      <c r="C31" s="28">
        <v>1386</v>
      </c>
      <c r="D31" s="28">
        <v>1560</v>
      </c>
      <c r="E31" s="28">
        <v>1881</v>
      </c>
      <c r="F31" s="28">
        <v>2233</v>
      </c>
      <c r="G31" s="28">
        <v>1855</v>
      </c>
      <c r="H31" s="28">
        <v>2074</v>
      </c>
      <c r="I31" s="28">
        <v>2345</v>
      </c>
      <c r="J31" s="28">
        <v>2676</v>
      </c>
      <c r="K31" s="28">
        <v>2673</v>
      </c>
      <c r="L31" s="28">
        <v>2326</v>
      </c>
      <c r="M31" s="28">
        <v>1869</v>
      </c>
      <c r="N31" s="28">
        <v>1491</v>
      </c>
      <c r="O31" s="28">
        <v>1184</v>
      </c>
      <c r="P31" s="28">
        <v>961</v>
      </c>
      <c r="Q31" s="28">
        <v>670</v>
      </c>
      <c r="R31" s="28">
        <v>402</v>
      </c>
      <c r="S31" s="28">
        <v>344</v>
      </c>
      <c r="T31" s="28">
        <v>113</v>
      </c>
      <c r="U31" s="28">
        <v>3</v>
      </c>
      <c r="V31" s="40" t="s">
        <v>63</v>
      </c>
      <c r="W31" s="31"/>
    </row>
    <row r="32" spans="1:23" s="4" customFormat="1" ht="18.75" customHeight="1" x14ac:dyDescent="0.5">
      <c r="A32" s="4" t="s">
        <v>91</v>
      </c>
      <c r="B32" s="5"/>
      <c r="V32" s="6"/>
      <c r="W32" s="6"/>
    </row>
    <row r="33" spans="1:23" s="4" customFormat="1" ht="18.75" customHeight="1" x14ac:dyDescent="0.5">
      <c r="A33" s="41" t="s">
        <v>92</v>
      </c>
      <c r="B33" s="5"/>
      <c r="V33" s="6"/>
      <c r="W33" s="6"/>
    </row>
    <row r="34" spans="1:23" s="1" customFormat="1" ht="5.25" customHeight="1" x14ac:dyDescent="0.5">
      <c r="A34" s="3"/>
      <c r="B34" s="2"/>
      <c r="V34" s="7"/>
      <c r="W34" s="7"/>
    </row>
    <row r="35" spans="1:23" s="11" customFormat="1" ht="12.75" customHeight="1" x14ac:dyDescent="0.35">
      <c r="A35" s="9"/>
      <c r="B35" s="10"/>
      <c r="C35" s="60" t="s">
        <v>33</v>
      </c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2"/>
      <c r="V35" s="36"/>
      <c r="W35" s="31"/>
    </row>
    <row r="36" spans="1:23" s="11" customFormat="1" ht="15.75" customHeight="1" x14ac:dyDescent="0.35">
      <c r="A36" s="12"/>
      <c r="B36" s="13"/>
      <c r="C36" s="14"/>
      <c r="D36" s="15"/>
      <c r="E36" s="16"/>
      <c r="F36" s="15"/>
      <c r="G36" s="16"/>
      <c r="H36" s="15"/>
      <c r="I36" s="16"/>
      <c r="J36" s="15"/>
      <c r="K36" s="16"/>
      <c r="L36" s="15"/>
      <c r="M36" s="16"/>
      <c r="N36" s="15"/>
      <c r="O36" s="16"/>
      <c r="P36" s="15"/>
      <c r="Q36" s="16"/>
      <c r="R36" s="15"/>
      <c r="S36" s="17" t="s">
        <v>34</v>
      </c>
      <c r="T36" s="18"/>
      <c r="U36" s="17" t="s">
        <v>9</v>
      </c>
      <c r="V36" s="37"/>
      <c r="W36" s="31"/>
    </row>
    <row r="37" spans="1:23" s="11" customFormat="1" ht="15.75" customHeight="1" x14ac:dyDescent="0.35">
      <c r="A37" s="19" t="s">
        <v>35</v>
      </c>
      <c r="B37" s="20" t="s">
        <v>1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21" t="s">
        <v>36</v>
      </c>
      <c r="T37" s="18" t="s">
        <v>7</v>
      </c>
      <c r="U37" s="22" t="s">
        <v>26</v>
      </c>
      <c r="V37" s="38" t="s">
        <v>37</v>
      </c>
      <c r="W37" s="31"/>
    </row>
    <row r="38" spans="1:23" s="11" customFormat="1" ht="15.75" customHeight="1" x14ac:dyDescent="0.35">
      <c r="A38" s="19"/>
      <c r="B38" s="20" t="s">
        <v>0</v>
      </c>
      <c r="C38" s="14" t="s">
        <v>10</v>
      </c>
      <c r="D38" s="15" t="s">
        <v>11</v>
      </c>
      <c r="E38" s="16" t="s">
        <v>12</v>
      </c>
      <c r="F38" s="15" t="s">
        <v>13</v>
      </c>
      <c r="G38" s="16" t="s">
        <v>14</v>
      </c>
      <c r="H38" s="15" t="s">
        <v>15</v>
      </c>
      <c r="I38" s="16" t="s">
        <v>16</v>
      </c>
      <c r="J38" s="15" t="s">
        <v>17</v>
      </c>
      <c r="K38" s="16" t="s">
        <v>18</v>
      </c>
      <c r="L38" s="15" t="s">
        <v>19</v>
      </c>
      <c r="M38" s="16" t="s">
        <v>20</v>
      </c>
      <c r="N38" s="15" t="s">
        <v>21</v>
      </c>
      <c r="O38" s="16" t="s">
        <v>22</v>
      </c>
      <c r="P38" s="15" t="s">
        <v>23</v>
      </c>
      <c r="Q38" s="16" t="s">
        <v>24</v>
      </c>
      <c r="R38" s="15" t="s">
        <v>25</v>
      </c>
      <c r="S38" s="21" t="s">
        <v>38</v>
      </c>
      <c r="T38" s="33" t="s">
        <v>8</v>
      </c>
      <c r="U38" s="21" t="s">
        <v>27</v>
      </c>
      <c r="V38" s="37"/>
      <c r="W38" s="31"/>
    </row>
    <row r="39" spans="1:23" s="11" customFormat="1" ht="15.75" customHeight="1" x14ac:dyDescent="0.35">
      <c r="A39" s="23"/>
      <c r="B39" s="24"/>
      <c r="C39" s="25"/>
      <c r="D39" s="26"/>
      <c r="E39" s="27"/>
      <c r="F39" s="26"/>
      <c r="G39" s="27"/>
      <c r="H39" s="26"/>
      <c r="I39" s="27"/>
      <c r="J39" s="26"/>
      <c r="K39" s="27"/>
      <c r="L39" s="26"/>
      <c r="M39" s="27"/>
      <c r="N39" s="26"/>
      <c r="O39" s="27"/>
      <c r="P39" s="26"/>
      <c r="Q39" s="27"/>
      <c r="R39" s="26"/>
      <c r="S39" s="34" t="s">
        <v>39</v>
      </c>
      <c r="T39" s="35"/>
      <c r="U39" s="34" t="s">
        <v>28</v>
      </c>
      <c r="V39" s="39"/>
      <c r="W39" s="31"/>
    </row>
    <row r="40" spans="1:23" s="11" customFormat="1" ht="18.75" customHeight="1" x14ac:dyDescent="0.35">
      <c r="A40" s="30" t="s">
        <v>51</v>
      </c>
      <c r="B40" s="28">
        <f t="shared" ref="B40:B61" si="10">SUM(C40:U40)</f>
        <v>17710</v>
      </c>
      <c r="C40" s="28">
        <f>SUM(C41:C42)</f>
        <v>969</v>
      </c>
      <c r="D40" s="28">
        <f t="shared" ref="D40:T40" si="11">SUM(D41:D42)</f>
        <v>1013</v>
      </c>
      <c r="E40" s="28">
        <f t="shared" si="11"/>
        <v>1168</v>
      </c>
      <c r="F40" s="28">
        <f t="shared" si="11"/>
        <v>1404</v>
      </c>
      <c r="G40" s="28">
        <f t="shared" si="11"/>
        <v>1342</v>
      </c>
      <c r="H40" s="28">
        <f t="shared" si="11"/>
        <v>1360</v>
      </c>
      <c r="I40" s="28">
        <f t="shared" si="11"/>
        <v>1447</v>
      </c>
      <c r="J40" s="28">
        <f t="shared" si="11"/>
        <v>1617</v>
      </c>
      <c r="K40" s="28">
        <f t="shared" si="11"/>
        <v>1675</v>
      </c>
      <c r="L40" s="28">
        <f t="shared" si="11"/>
        <v>1467</v>
      </c>
      <c r="M40" s="28">
        <f t="shared" si="11"/>
        <v>1193</v>
      </c>
      <c r="N40" s="28">
        <f t="shared" si="11"/>
        <v>1003</v>
      </c>
      <c r="O40" s="28">
        <f t="shared" si="11"/>
        <v>743</v>
      </c>
      <c r="P40" s="28">
        <f t="shared" si="11"/>
        <v>506</v>
      </c>
      <c r="Q40" s="28">
        <f t="shared" si="11"/>
        <v>310</v>
      </c>
      <c r="R40" s="28">
        <f t="shared" si="11"/>
        <v>200</v>
      </c>
      <c r="S40" s="28">
        <f t="shared" si="11"/>
        <v>179</v>
      </c>
      <c r="T40" s="28">
        <f t="shared" si="11"/>
        <v>111</v>
      </c>
      <c r="U40" s="28">
        <f>SUM(U41:U42)</f>
        <v>3</v>
      </c>
      <c r="V40" s="40" t="s">
        <v>69</v>
      </c>
      <c r="W40" s="31"/>
    </row>
    <row r="41" spans="1:23" s="11" customFormat="1" ht="18.75" customHeight="1" x14ac:dyDescent="0.35">
      <c r="A41" s="30" t="s">
        <v>52</v>
      </c>
      <c r="B41" s="28">
        <f t="shared" si="10"/>
        <v>1549</v>
      </c>
      <c r="C41" s="28">
        <v>83</v>
      </c>
      <c r="D41" s="28">
        <v>106</v>
      </c>
      <c r="E41" s="28">
        <v>111</v>
      </c>
      <c r="F41" s="28">
        <v>126</v>
      </c>
      <c r="G41" s="28">
        <v>105</v>
      </c>
      <c r="H41" s="28">
        <v>128</v>
      </c>
      <c r="I41" s="28">
        <v>119</v>
      </c>
      <c r="J41" s="28">
        <v>151</v>
      </c>
      <c r="K41" s="28">
        <v>142</v>
      </c>
      <c r="L41" s="28">
        <v>132</v>
      </c>
      <c r="M41" s="28">
        <v>94</v>
      </c>
      <c r="N41" s="28">
        <v>91</v>
      </c>
      <c r="O41" s="28">
        <v>57</v>
      </c>
      <c r="P41" s="28">
        <v>41</v>
      </c>
      <c r="Q41" s="28">
        <v>28</v>
      </c>
      <c r="R41" s="28">
        <v>11</v>
      </c>
      <c r="S41" s="28">
        <v>13</v>
      </c>
      <c r="T41" s="28">
        <v>10</v>
      </c>
      <c r="U41" s="28">
        <v>1</v>
      </c>
      <c r="V41" s="40" t="s">
        <v>70</v>
      </c>
      <c r="W41" s="31"/>
    </row>
    <row r="42" spans="1:23" s="11" customFormat="1" ht="18.75" customHeight="1" x14ac:dyDescent="0.35">
      <c r="A42" s="30" t="s">
        <v>44</v>
      </c>
      <c r="B42" s="28">
        <f t="shared" si="10"/>
        <v>16161</v>
      </c>
      <c r="C42" s="28">
        <v>886</v>
      </c>
      <c r="D42" s="28">
        <v>907</v>
      </c>
      <c r="E42" s="28">
        <v>1057</v>
      </c>
      <c r="F42" s="28">
        <v>1278</v>
      </c>
      <c r="G42" s="28">
        <v>1237</v>
      </c>
      <c r="H42" s="28">
        <v>1232</v>
      </c>
      <c r="I42" s="28">
        <v>1328</v>
      </c>
      <c r="J42" s="28">
        <v>1466</v>
      </c>
      <c r="K42" s="28">
        <v>1533</v>
      </c>
      <c r="L42" s="28">
        <v>1335</v>
      </c>
      <c r="M42" s="28">
        <v>1099</v>
      </c>
      <c r="N42" s="28">
        <v>912</v>
      </c>
      <c r="O42" s="28">
        <v>686</v>
      </c>
      <c r="P42" s="28">
        <v>465</v>
      </c>
      <c r="Q42" s="28">
        <v>282</v>
      </c>
      <c r="R42" s="28">
        <v>189</v>
      </c>
      <c r="S42" s="28">
        <v>166</v>
      </c>
      <c r="T42" s="28">
        <v>101</v>
      </c>
      <c r="U42" s="28">
        <v>2</v>
      </c>
      <c r="V42" s="40" t="s">
        <v>63</v>
      </c>
      <c r="W42" s="31"/>
    </row>
    <row r="43" spans="1:23" s="11" customFormat="1" ht="18.75" customHeight="1" x14ac:dyDescent="0.35">
      <c r="A43" s="30" t="s">
        <v>53</v>
      </c>
      <c r="B43" s="28">
        <f t="shared" si="10"/>
        <v>28942</v>
      </c>
      <c r="C43" s="28">
        <f>SUM(C44:C45)</f>
        <v>1635</v>
      </c>
      <c r="D43" s="28">
        <f t="shared" ref="D43:T43" si="12">SUM(D44:D45)</f>
        <v>1641</v>
      </c>
      <c r="E43" s="28">
        <f t="shared" si="12"/>
        <v>1964</v>
      </c>
      <c r="F43" s="28">
        <f t="shared" si="12"/>
        <v>2228</v>
      </c>
      <c r="G43" s="28">
        <f t="shared" si="12"/>
        <v>1978</v>
      </c>
      <c r="H43" s="28">
        <f t="shared" si="12"/>
        <v>2120</v>
      </c>
      <c r="I43" s="28">
        <f t="shared" si="12"/>
        <v>2390</v>
      </c>
      <c r="J43" s="28">
        <f t="shared" si="12"/>
        <v>2810</v>
      </c>
      <c r="K43" s="28">
        <f t="shared" si="12"/>
        <v>2707</v>
      </c>
      <c r="L43" s="28">
        <f t="shared" si="12"/>
        <v>2126</v>
      </c>
      <c r="M43" s="28">
        <f t="shared" si="12"/>
        <v>1848</v>
      </c>
      <c r="N43" s="28">
        <f t="shared" si="12"/>
        <v>1501</v>
      </c>
      <c r="O43" s="28">
        <f t="shared" si="12"/>
        <v>1186</v>
      </c>
      <c r="P43" s="28">
        <f t="shared" si="12"/>
        <v>1009</v>
      </c>
      <c r="Q43" s="28">
        <f t="shared" si="12"/>
        <v>739</v>
      </c>
      <c r="R43" s="28">
        <f t="shared" si="12"/>
        <v>477</v>
      </c>
      <c r="S43" s="28">
        <f t="shared" si="12"/>
        <v>383</v>
      </c>
      <c r="T43" s="28">
        <f t="shared" si="12"/>
        <v>197</v>
      </c>
      <c r="U43" s="28">
        <f>SUM(U44:U45)</f>
        <v>3</v>
      </c>
      <c r="V43" s="40" t="s">
        <v>71</v>
      </c>
      <c r="W43" s="31"/>
    </row>
    <row r="44" spans="1:23" s="11" customFormat="1" ht="18.75" customHeight="1" x14ac:dyDescent="0.35">
      <c r="A44" s="30" t="s">
        <v>54</v>
      </c>
      <c r="B44" s="28">
        <f t="shared" si="10"/>
        <v>2478</v>
      </c>
      <c r="C44" s="28">
        <v>172</v>
      </c>
      <c r="D44" s="28">
        <v>140</v>
      </c>
      <c r="E44" s="28">
        <v>189</v>
      </c>
      <c r="F44" s="28">
        <v>209</v>
      </c>
      <c r="G44" s="28">
        <v>190</v>
      </c>
      <c r="H44" s="28">
        <v>170</v>
      </c>
      <c r="I44" s="28">
        <v>215</v>
      </c>
      <c r="J44" s="28">
        <v>203</v>
      </c>
      <c r="K44" s="28">
        <v>243</v>
      </c>
      <c r="L44" s="28">
        <v>168</v>
      </c>
      <c r="M44" s="28">
        <v>146</v>
      </c>
      <c r="N44" s="28">
        <v>121</v>
      </c>
      <c r="O44" s="28">
        <v>93</v>
      </c>
      <c r="P44" s="28">
        <v>77</v>
      </c>
      <c r="Q44" s="28">
        <v>61</v>
      </c>
      <c r="R44" s="28">
        <v>38</v>
      </c>
      <c r="S44" s="28">
        <v>27</v>
      </c>
      <c r="T44" s="28">
        <v>16</v>
      </c>
      <c r="U44" s="58">
        <v>0</v>
      </c>
      <c r="V44" s="40" t="s">
        <v>72</v>
      </c>
      <c r="W44" s="31"/>
    </row>
    <row r="45" spans="1:23" s="11" customFormat="1" ht="18.75" customHeight="1" x14ac:dyDescent="0.35">
      <c r="A45" s="30" t="s">
        <v>44</v>
      </c>
      <c r="B45" s="28">
        <f t="shared" si="10"/>
        <v>26464</v>
      </c>
      <c r="C45" s="28">
        <v>1463</v>
      </c>
      <c r="D45" s="28">
        <v>1501</v>
      </c>
      <c r="E45" s="28">
        <v>1775</v>
      </c>
      <c r="F45" s="28">
        <v>2019</v>
      </c>
      <c r="G45" s="28">
        <v>1788</v>
      </c>
      <c r="H45" s="28">
        <v>1950</v>
      </c>
      <c r="I45" s="28">
        <v>2175</v>
      </c>
      <c r="J45" s="28">
        <v>2607</v>
      </c>
      <c r="K45" s="28">
        <v>2464</v>
      </c>
      <c r="L45" s="28">
        <v>1958</v>
      </c>
      <c r="M45" s="28">
        <v>1702</v>
      </c>
      <c r="N45" s="28">
        <v>1380</v>
      </c>
      <c r="O45" s="28">
        <v>1093</v>
      </c>
      <c r="P45" s="28">
        <v>932</v>
      </c>
      <c r="Q45" s="28">
        <v>678</v>
      </c>
      <c r="R45" s="28">
        <v>439</v>
      </c>
      <c r="S45" s="28">
        <v>356</v>
      </c>
      <c r="T45" s="28">
        <v>181</v>
      </c>
      <c r="U45" s="28">
        <v>3</v>
      </c>
      <c r="V45" s="40" t="s">
        <v>63</v>
      </c>
      <c r="W45" s="31"/>
    </row>
    <row r="46" spans="1:23" s="11" customFormat="1" ht="18.75" customHeight="1" x14ac:dyDescent="0.35">
      <c r="A46" s="30" t="s">
        <v>55</v>
      </c>
      <c r="B46" s="28">
        <f t="shared" si="10"/>
        <v>12784</v>
      </c>
      <c r="C46" s="28">
        <f>SUM(C47:C48)</f>
        <v>694</v>
      </c>
      <c r="D46" s="28">
        <f t="shared" ref="D46:T46" si="13">SUM(D47:D48)</f>
        <v>755</v>
      </c>
      <c r="E46" s="28">
        <f t="shared" si="13"/>
        <v>840</v>
      </c>
      <c r="F46" s="28">
        <f t="shared" si="13"/>
        <v>1005</v>
      </c>
      <c r="G46" s="28">
        <f t="shared" si="13"/>
        <v>852</v>
      </c>
      <c r="H46" s="28">
        <f t="shared" si="13"/>
        <v>951</v>
      </c>
      <c r="I46" s="28">
        <f t="shared" si="13"/>
        <v>1036</v>
      </c>
      <c r="J46" s="28">
        <f t="shared" si="13"/>
        <v>1304</v>
      </c>
      <c r="K46" s="28">
        <f t="shared" si="13"/>
        <v>1228</v>
      </c>
      <c r="L46" s="28">
        <f t="shared" si="13"/>
        <v>969</v>
      </c>
      <c r="M46" s="28">
        <f t="shared" si="13"/>
        <v>840</v>
      </c>
      <c r="N46" s="28">
        <f t="shared" si="13"/>
        <v>667</v>
      </c>
      <c r="O46" s="28">
        <f t="shared" si="13"/>
        <v>529</v>
      </c>
      <c r="P46" s="28">
        <f t="shared" si="13"/>
        <v>418</v>
      </c>
      <c r="Q46" s="28">
        <f t="shared" si="13"/>
        <v>288</v>
      </c>
      <c r="R46" s="28">
        <f t="shared" si="13"/>
        <v>211</v>
      </c>
      <c r="S46" s="28">
        <f t="shared" si="13"/>
        <v>147</v>
      </c>
      <c r="T46" s="28">
        <f t="shared" si="13"/>
        <v>49</v>
      </c>
      <c r="U46" s="28">
        <f>SUM(U47:U48)</f>
        <v>1</v>
      </c>
      <c r="V46" s="40" t="s">
        <v>73</v>
      </c>
      <c r="W46" s="31"/>
    </row>
    <row r="47" spans="1:23" s="11" customFormat="1" ht="18.75" customHeight="1" x14ac:dyDescent="0.35">
      <c r="A47" s="30" t="s">
        <v>56</v>
      </c>
      <c r="B47" s="28">
        <f t="shared" si="10"/>
        <v>2205</v>
      </c>
      <c r="C47" s="28">
        <v>137</v>
      </c>
      <c r="D47" s="28">
        <v>137</v>
      </c>
      <c r="E47" s="28">
        <v>139</v>
      </c>
      <c r="F47" s="28">
        <v>142</v>
      </c>
      <c r="G47" s="28">
        <v>140</v>
      </c>
      <c r="H47" s="28">
        <v>161</v>
      </c>
      <c r="I47" s="28">
        <v>199</v>
      </c>
      <c r="J47" s="28">
        <v>204</v>
      </c>
      <c r="K47" s="28">
        <v>202</v>
      </c>
      <c r="L47" s="28">
        <v>167</v>
      </c>
      <c r="M47" s="28">
        <v>172</v>
      </c>
      <c r="N47" s="28">
        <v>116</v>
      </c>
      <c r="O47" s="28">
        <v>99</v>
      </c>
      <c r="P47" s="28">
        <v>75</v>
      </c>
      <c r="Q47" s="28">
        <v>48</v>
      </c>
      <c r="R47" s="28">
        <v>35</v>
      </c>
      <c r="S47" s="28">
        <v>21</v>
      </c>
      <c r="T47" s="28">
        <v>10</v>
      </c>
      <c r="U47" s="28">
        <v>1</v>
      </c>
      <c r="V47" s="40" t="s">
        <v>74</v>
      </c>
      <c r="W47" s="31"/>
    </row>
    <row r="48" spans="1:23" s="11" customFormat="1" ht="18.75" customHeight="1" x14ac:dyDescent="0.35">
      <c r="A48" s="30" t="s">
        <v>44</v>
      </c>
      <c r="B48" s="28">
        <f t="shared" si="10"/>
        <v>10579</v>
      </c>
      <c r="C48" s="28">
        <v>557</v>
      </c>
      <c r="D48" s="28">
        <v>618</v>
      </c>
      <c r="E48" s="28">
        <v>701</v>
      </c>
      <c r="F48" s="28">
        <v>863</v>
      </c>
      <c r="G48" s="28">
        <v>712</v>
      </c>
      <c r="H48" s="28">
        <v>790</v>
      </c>
      <c r="I48" s="28">
        <v>837</v>
      </c>
      <c r="J48" s="28">
        <v>1100</v>
      </c>
      <c r="K48" s="28">
        <v>1026</v>
      </c>
      <c r="L48" s="28">
        <v>802</v>
      </c>
      <c r="M48" s="28">
        <v>668</v>
      </c>
      <c r="N48" s="28">
        <v>551</v>
      </c>
      <c r="O48" s="28">
        <v>430</v>
      </c>
      <c r="P48" s="28">
        <v>343</v>
      </c>
      <c r="Q48" s="28">
        <v>240</v>
      </c>
      <c r="R48" s="28">
        <v>176</v>
      </c>
      <c r="S48" s="28">
        <v>126</v>
      </c>
      <c r="T48" s="28">
        <v>39</v>
      </c>
      <c r="U48" s="58">
        <v>0</v>
      </c>
      <c r="V48" s="40" t="s">
        <v>63</v>
      </c>
      <c r="W48" s="31"/>
    </row>
    <row r="49" spans="1:23" s="11" customFormat="1" ht="18.75" customHeight="1" x14ac:dyDescent="0.35">
      <c r="A49" s="30" t="s">
        <v>57</v>
      </c>
      <c r="B49" s="28">
        <f t="shared" si="10"/>
        <v>47743</v>
      </c>
      <c r="C49" s="28">
        <f>SUM(C50:C58)</f>
        <v>2823</v>
      </c>
      <c r="D49" s="28">
        <f t="shared" ref="D49:S49" si="14">SUM(D50:D58)</f>
        <v>3051</v>
      </c>
      <c r="E49" s="28">
        <f t="shared" si="14"/>
        <v>3388</v>
      </c>
      <c r="F49" s="28">
        <f t="shared" si="14"/>
        <v>3811</v>
      </c>
      <c r="G49" s="28">
        <f t="shared" si="14"/>
        <v>3545</v>
      </c>
      <c r="H49" s="28">
        <f t="shared" si="14"/>
        <v>3823</v>
      </c>
      <c r="I49" s="28">
        <f t="shared" si="14"/>
        <v>3981</v>
      </c>
      <c r="J49" s="28">
        <f t="shared" si="14"/>
        <v>4326</v>
      </c>
      <c r="K49" s="28">
        <f t="shared" si="14"/>
        <v>4347</v>
      </c>
      <c r="L49" s="28">
        <f t="shared" si="14"/>
        <v>3585</v>
      </c>
      <c r="M49" s="28">
        <f t="shared" si="14"/>
        <v>3020</v>
      </c>
      <c r="N49" s="28">
        <f t="shared" si="14"/>
        <v>2506</v>
      </c>
      <c r="O49" s="28">
        <f t="shared" si="14"/>
        <v>1878</v>
      </c>
      <c r="P49" s="28">
        <f t="shared" si="14"/>
        <v>1311</v>
      </c>
      <c r="Q49" s="28">
        <f t="shared" si="14"/>
        <v>888</v>
      </c>
      <c r="R49" s="28">
        <f t="shared" si="14"/>
        <v>477</v>
      </c>
      <c r="S49" s="28">
        <f t="shared" si="14"/>
        <v>472</v>
      </c>
      <c r="T49" s="28">
        <f>SUM(T50:T58)</f>
        <v>493</v>
      </c>
      <c r="U49" s="28">
        <f>SUM(U50:U58)</f>
        <v>18</v>
      </c>
      <c r="V49" s="40" t="s">
        <v>75</v>
      </c>
      <c r="W49" s="31"/>
    </row>
    <row r="50" spans="1:23" s="11" customFormat="1" ht="18.75" customHeight="1" x14ac:dyDescent="0.35">
      <c r="A50" s="30" t="s">
        <v>58</v>
      </c>
      <c r="B50" s="28">
        <f t="shared" si="10"/>
        <v>1565</v>
      </c>
      <c r="C50" s="28">
        <v>90</v>
      </c>
      <c r="D50" s="28">
        <v>85</v>
      </c>
      <c r="E50" s="28">
        <v>100</v>
      </c>
      <c r="F50" s="28">
        <v>124</v>
      </c>
      <c r="G50" s="28">
        <v>103</v>
      </c>
      <c r="H50" s="28">
        <v>103</v>
      </c>
      <c r="I50" s="28">
        <v>142</v>
      </c>
      <c r="J50" s="28">
        <v>146</v>
      </c>
      <c r="K50" s="28">
        <v>136</v>
      </c>
      <c r="L50" s="28">
        <v>116</v>
      </c>
      <c r="M50" s="28">
        <v>95</v>
      </c>
      <c r="N50" s="28">
        <v>90</v>
      </c>
      <c r="O50" s="28">
        <v>61</v>
      </c>
      <c r="P50" s="28">
        <v>52</v>
      </c>
      <c r="Q50" s="28">
        <v>45</v>
      </c>
      <c r="R50" s="28">
        <v>24</v>
      </c>
      <c r="S50" s="28">
        <v>24</v>
      </c>
      <c r="T50" s="28">
        <v>29</v>
      </c>
      <c r="U50" s="58">
        <v>0</v>
      </c>
      <c r="V50" s="40" t="s">
        <v>76</v>
      </c>
      <c r="W50" s="31"/>
    </row>
    <row r="51" spans="1:23" s="11" customFormat="1" ht="18.75" customHeight="1" x14ac:dyDescent="0.35">
      <c r="A51" s="30" t="s">
        <v>59</v>
      </c>
      <c r="B51" s="28">
        <f t="shared" si="10"/>
        <v>1990</v>
      </c>
      <c r="C51" s="28">
        <v>112</v>
      </c>
      <c r="D51" s="28">
        <v>117</v>
      </c>
      <c r="E51" s="28">
        <v>116</v>
      </c>
      <c r="F51" s="28">
        <v>171</v>
      </c>
      <c r="G51" s="28">
        <v>147</v>
      </c>
      <c r="H51" s="28">
        <v>157</v>
      </c>
      <c r="I51" s="28">
        <v>155</v>
      </c>
      <c r="J51" s="28">
        <v>190</v>
      </c>
      <c r="K51" s="28">
        <v>183</v>
      </c>
      <c r="L51" s="28">
        <v>143</v>
      </c>
      <c r="M51" s="28">
        <v>144</v>
      </c>
      <c r="N51" s="28">
        <v>121</v>
      </c>
      <c r="O51" s="28">
        <v>81</v>
      </c>
      <c r="P51" s="28">
        <v>59</v>
      </c>
      <c r="Q51" s="28">
        <v>30</v>
      </c>
      <c r="R51" s="28">
        <v>22</v>
      </c>
      <c r="S51" s="28">
        <v>29</v>
      </c>
      <c r="T51" s="28">
        <v>10</v>
      </c>
      <c r="U51" s="28">
        <v>3</v>
      </c>
      <c r="V51" s="40" t="s">
        <v>77</v>
      </c>
      <c r="W51" s="31"/>
    </row>
    <row r="52" spans="1:23" s="11" customFormat="1" ht="18.75" customHeight="1" x14ac:dyDescent="0.35">
      <c r="A52" s="30" t="s">
        <v>100</v>
      </c>
      <c r="B52" s="28">
        <f t="shared" si="10"/>
        <v>6672</v>
      </c>
      <c r="C52" s="28">
        <v>417</v>
      </c>
      <c r="D52" s="28">
        <v>467</v>
      </c>
      <c r="E52" s="28">
        <v>523</v>
      </c>
      <c r="F52" s="28">
        <v>586</v>
      </c>
      <c r="G52" s="28">
        <v>504</v>
      </c>
      <c r="H52" s="28">
        <v>591</v>
      </c>
      <c r="I52" s="28">
        <v>583</v>
      </c>
      <c r="J52" s="28">
        <v>618</v>
      </c>
      <c r="K52" s="28">
        <v>601</v>
      </c>
      <c r="L52" s="28">
        <v>481</v>
      </c>
      <c r="M52" s="28">
        <v>347</v>
      </c>
      <c r="N52" s="28">
        <v>301</v>
      </c>
      <c r="O52" s="28">
        <v>237</v>
      </c>
      <c r="P52" s="28">
        <v>171</v>
      </c>
      <c r="Q52" s="28">
        <v>129</v>
      </c>
      <c r="R52" s="28">
        <v>52</v>
      </c>
      <c r="S52" s="28">
        <v>61</v>
      </c>
      <c r="T52" s="28">
        <v>2</v>
      </c>
      <c r="U52" s="28">
        <v>1</v>
      </c>
      <c r="V52" s="31" t="s">
        <v>109</v>
      </c>
      <c r="W52" s="31"/>
    </row>
    <row r="53" spans="1:23" s="11" customFormat="1" ht="18.75" customHeight="1" x14ac:dyDescent="0.35">
      <c r="A53" s="30" t="s">
        <v>101</v>
      </c>
      <c r="B53" s="28">
        <f t="shared" si="10"/>
        <v>5012</v>
      </c>
      <c r="C53" s="28">
        <v>326</v>
      </c>
      <c r="D53" s="28">
        <v>344</v>
      </c>
      <c r="E53" s="28">
        <v>368</v>
      </c>
      <c r="F53" s="28">
        <v>435</v>
      </c>
      <c r="G53" s="28">
        <v>405</v>
      </c>
      <c r="H53" s="28">
        <v>353</v>
      </c>
      <c r="I53" s="28">
        <v>385</v>
      </c>
      <c r="J53" s="28">
        <v>449</v>
      </c>
      <c r="K53" s="28">
        <v>492</v>
      </c>
      <c r="L53" s="28">
        <v>371</v>
      </c>
      <c r="M53" s="28">
        <v>338</v>
      </c>
      <c r="N53" s="28">
        <v>260</v>
      </c>
      <c r="O53" s="28">
        <v>198</v>
      </c>
      <c r="P53" s="28">
        <v>133</v>
      </c>
      <c r="Q53" s="28">
        <v>79</v>
      </c>
      <c r="R53" s="28">
        <v>41</v>
      </c>
      <c r="S53" s="28">
        <v>31</v>
      </c>
      <c r="T53" s="28">
        <v>2</v>
      </c>
      <c r="U53" s="28">
        <v>2</v>
      </c>
      <c r="V53" s="31" t="s">
        <v>121</v>
      </c>
      <c r="W53" s="31"/>
    </row>
    <row r="54" spans="1:23" s="11" customFormat="1" ht="18.75" customHeight="1" x14ac:dyDescent="0.35">
      <c r="A54" s="30" t="s">
        <v>102</v>
      </c>
      <c r="B54" s="28">
        <f t="shared" si="10"/>
        <v>5727</v>
      </c>
      <c r="C54" s="28">
        <v>314</v>
      </c>
      <c r="D54" s="28">
        <v>351</v>
      </c>
      <c r="E54" s="28">
        <v>378</v>
      </c>
      <c r="F54" s="28">
        <v>456</v>
      </c>
      <c r="G54" s="28">
        <v>410</v>
      </c>
      <c r="H54" s="28">
        <v>470</v>
      </c>
      <c r="I54" s="28">
        <v>478</v>
      </c>
      <c r="J54" s="28">
        <v>531</v>
      </c>
      <c r="K54" s="28">
        <v>534</v>
      </c>
      <c r="L54" s="28">
        <v>414</v>
      </c>
      <c r="M54" s="28">
        <v>395</v>
      </c>
      <c r="N54" s="28">
        <v>296</v>
      </c>
      <c r="O54" s="28">
        <v>254</v>
      </c>
      <c r="P54" s="28">
        <v>182</v>
      </c>
      <c r="Q54" s="28">
        <v>102</v>
      </c>
      <c r="R54" s="28">
        <v>86</v>
      </c>
      <c r="S54" s="28">
        <v>64</v>
      </c>
      <c r="T54" s="28">
        <v>8</v>
      </c>
      <c r="U54" s="28">
        <v>4</v>
      </c>
      <c r="V54" s="31" t="s">
        <v>122</v>
      </c>
      <c r="W54" s="31"/>
    </row>
    <row r="55" spans="1:23" s="11" customFormat="1" ht="18.75" customHeight="1" x14ac:dyDescent="0.35">
      <c r="A55" s="30" t="s">
        <v>103</v>
      </c>
      <c r="B55" s="28">
        <f t="shared" si="10"/>
        <v>3721</v>
      </c>
      <c r="C55" s="28">
        <v>220</v>
      </c>
      <c r="D55" s="28">
        <v>271</v>
      </c>
      <c r="E55" s="28">
        <v>256</v>
      </c>
      <c r="F55" s="28">
        <v>294</v>
      </c>
      <c r="G55" s="28">
        <v>282</v>
      </c>
      <c r="H55" s="28">
        <v>301</v>
      </c>
      <c r="I55" s="28">
        <v>320</v>
      </c>
      <c r="J55" s="28">
        <v>349</v>
      </c>
      <c r="K55" s="28">
        <v>353</v>
      </c>
      <c r="L55" s="28">
        <v>285</v>
      </c>
      <c r="M55" s="28">
        <v>219</v>
      </c>
      <c r="N55" s="28">
        <v>186</v>
      </c>
      <c r="O55" s="28">
        <v>163</v>
      </c>
      <c r="P55" s="28">
        <v>95</v>
      </c>
      <c r="Q55" s="28">
        <v>64</v>
      </c>
      <c r="R55" s="28">
        <v>32</v>
      </c>
      <c r="S55" s="28">
        <v>30</v>
      </c>
      <c r="T55" s="28">
        <v>1</v>
      </c>
      <c r="U55" s="58">
        <v>0</v>
      </c>
      <c r="V55" s="31" t="s">
        <v>123</v>
      </c>
      <c r="W55" s="31"/>
    </row>
    <row r="56" spans="1:23" s="11" customFormat="1" ht="18.75" customHeight="1" x14ac:dyDescent="0.35">
      <c r="A56" s="30" t="s">
        <v>104</v>
      </c>
      <c r="B56" s="28">
        <f t="shared" si="10"/>
        <v>3756</v>
      </c>
      <c r="C56" s="28">
        <v>180</v>
      </c>
      <c r="D56" s="28">
        <v>216</v>
      </c>
      <c r="E56" s="28">
        <v>251</v>
      </c>
      <c r="F56" s="28">
        <v>274</v>
      </c>
      <c r="G56" s="28">
        <v>274</v>
      </c>
      <c r="H56" s="28">
        <v>302</v>
      </c>
      <c r="I56" s="28">
        <v>329</v>
      </c>
      <c r="J56" s="28">
        <v>309</v>
      </c>
      <c r="K56" s="28">
        <v>364</v>
      </c>
      <c r="L56" s="28">
        <v>290</v>
      </c>
      <c r="M56" s="28">
        <v>231</v>
      </c>
      <c r="N56" s="28">
        <v>222</v>
      </c>
      <c r="O56" s="28">
        <v>155</v>
      </c>
      <c r="P56" s="28">
        <v>148</v>
      </c>
      <c r="Q56" s="28">
        <v>91</v>
      </c>
      <c r="R56" s="28">
        <v>57</v>
      </c>
      <c r="S56" s="28">
        <v>59</v>
      </c>
      <c r="T56" s="28">
        <v>4</v>
      </c>
      <c r="U56" s="58">
        <v>0</v>
      </c>
      <c r="V56" s="31" t="s">
        <v>124</v>
      </c>
      <c r="W56" s="31"/>
    </row>
    <row r="57" spans="1:23" s="11" customFormat="1" ht="18.75" customHeight="1" x14ac:dyDescent="0.35">
      <c r="A57" s="30" t="s">
        <v>105</v>
      </c>
      <c r="B57" s="28">
        <f t="shared" si="10"/>
        <v>2750</v>
      </c>
      <c r="C57" s="28">
        <v>174</v>
      </c>
      <c r="D57" s="28">
        <v>202</v>
      </c>
      <c r="E57" s="28">
        <v>170</v>
      </c>
      <c r="F57" s="28">
        <v>182</v>
      </c>
      <c r="G57" s="28">
        <v>189</v>
      </c>
      <c r="H57" s="28">
        <v>232</v>
      </c>
      <c r="I57" s="28">
        <v>241</v>
      </c>
      <c r="J57" s="28">
        <v>283</v>
      </c>
      <c r="K57" s="28">
        <v>257</v>
      </c>
      <c r="L57" s="28">
        <v>201</v>
      </c>
      <c r="M57" s="28">
        <v>183</v>
      </c>
      <c r="N57" s="28">
        <v>150</v>
      </c>
      <c r="O57" s="28">
        <v>110</v>
      </c>
      <c r="P57" s="28">
        <v>66</v>
      </c>
      <c r="Q57" s="28">
        <v>53</v>
      </c>
      <c r="R57" s="28">
        <v>24</v>
      </c>
      <c r="S57" s="28">
        <v>30</v>
      </c>
      <c r="T57" s="28">
        <v>3</v>
      </c>
      <c r="U57" s="58">
        <v>0</v>
      </c>
      <c r="V57" s="31" t="s">
        <v>125</v>
      </c>
      <c r="W57" s="31"/>
    </row>
    <row r="58" spans="1:23" s="11" customFormat="1" ht="18.75" customHeight="1" x14ac:dyDescent="0.35">
      <c r="A58" s="30" t="s">
        <v>44</v>
      </c>
      <c r="B58" s="28">
        <f t="shared" si="10"/>
        <v>16550</v>
      </c>
      <c r="C58" s="28">
        <v>990</v>
      </c>
      <c r="D58" s="28">
        <v>998</v>
      </c>
      <c r="E58" s="28">
        <v>1226</v>
      </c>
      <c r="F58" s="28">
        <v>1289</v>
      </c>
      <c r="G58" s="28">
        <v>1231</v>
      </c>
      <c r="H58" s="28">
        <v>1314</v>
      </c>
      <c r="I58" s="28">
        <v>1348</v>
      </c>
      <c r="J58" s="28">
        <v>1451</v>
      </c>
      <c r="K58" s="28">
        <v>1427</v>
      </c>
      <c r="L58" s="28">
        <v>1284</v>
      </c>
      <c r="M58" s="28">
        <v>1068</v>
      </c>
      <c r="N58" s="28">
        <v>880</v>
      </c>
      <c r="O58" s="28">
        <v>619</v>
      </c>
      <c r="P58" s="28">
        <v>405</v>
      </c>
      <c r="Q58" s="28">
        <v>295</v>
      </c>
      <c r="R58" s="28">
        <v>139</v>
      </c>
      <c r="S58" s="28">
        <v>144</v>
      </c>
      <c r="T58" s="28">
        <v>434</v>
      </c>
      <c r="U58" s="28">
        <v>8</v>
      </c>
      <c r="V58" s="40" t="s">
        <v>63</v>
      </c>
      <c r="W58" s="31"/>
    </row>
    <row r="59" spans="1:23" s="11" customFormat="1" ht="18.75" customHeight="1" x14ac:dyDescent="0.35">
      <c r="A59" s="30" t="s">
        <v>60</v>
      </c>
      <c r="B59" s="28">
        <f t="shared" si="10"/>
        <v>15187</v>
      </c>
      <c r="C59" s="28">
        <f>SUM(C60:C61)</f>
        <v>861</v>
      </c>
      <c r="D59" s="28">
        <f t="shared" ref="D59:O59" si="15">SUM(D60:D61)</f>
        <v>951</v>
      </c>
      <c r="E59" s="28">
        <f t="shared" si="15"/>
        <v>1053</v>
      </c>
      <c r="F59" s="28">
        <f t="shared" si="15"/>
        <v>1222</v>
      </c>
      <c r="G59" s="28">
        <f t="shared" si="15"/>
        <v>1083</v>
      </c>
      <c r="H59" s="28">
        <f t="shared" si="15"/>
        <v>1255</v>
      </c>
      <c r="I59" s="28">
        <f t="shared" si="15"/>
        <v>1350</v>
      </c>
      <c r="J59" s="28">
        <f t="shared" si="15"/>
        <v>1388</v>
      </c>
      <c r="K59" s="28">
        <f t="shared" si="15"/>
        <v>1432</v>
      </c>
      <c r="L59" s="28">
        <f t="shared" si="15"/>
        <v>1179</v>
      </c>
      <c r="M59" s="28">
        <f t="shared" si="15"/>
        <v>961</v>
      </c>
      <c r="N59" s="28">
        <f t="shared" si="15"/>
        <v>806</v>
      </c>
      <c r="O59" s="28">
        <f t="shared" si="15"/>
        <v>602</v>
      </c>
      <c r="P59" s="28">
        <f t="shared" ref="P59:U59" si="16">SUM(P60:P61)</f>
        <v>379</v>
      </c>
      <c r="Q59" s="28">
        <f t="shared" si="16"/>
        <v>268</v>
      </c>
      <c r="R59" s="28">
        <f t="shared" si="16"/>
        <v>154</v>
      </c>
      <c r="S59" s="28">
        <f t="shared" si="16"/>
        <v>149</v>
      </c>
      <c r="T59" s="28">
        <f t="shared" si="16"/>
        <v>91</v>
      </c>
      <c r="U59" s="28">
        <f t="shared" si="16"/>
        <v>3</v>
      </c>
      <c r="V59" s="40" t="s">
        <v>78</v>
      </c>
      <c r="W59" s="31"/>
    </row>
    <row r="60" spans="1:23" s="11" customFormat="1" ht="18.75" customHeight="1" x14ac:dyDescent="0.35">
      <c r="A60" s="30" t="s">
        <v>106</v>
      </c>
      <c r="B60" s="28">
        <f t="shared" si="10"/>
        <v>4366</v>
      </c>
      <c r="C60" s="28">
        <v>259</v>
      </c>
      <c r="D60" s="28">
        <v>274</v>
      </c>
      <c r="E60" s="28">
        <v>295</v>
      </c>
      <c r="F60" s="28">
        <v>351</v>
      </c>
      <c r="G60" s="28">
        <v>317</v>
      </c>
      <c r="H60" s="28">
        <v>376</v>
      </c>
      <c r="I60" s="28">
        <v>399</v>
      </c>
      <c r="J60" s="28">
        <v>407</v>
      </c>
      <c r="K60" s="28">
        <v>395</v>
      </c>
      <c r="L60" s="28">
        <v>333</v>
      </c>
      <c r="M60" s="28">
        <v>272</v>
      </c>
      <c r="N60" s="28">
        <v>210</v>
      </c>
      <c r="O60" s="28">
        <v>190</v>
      </c>
      <c r="P60" s="28">
        <v>106</v>
      </c>
      <c r="Q60" s="28">
        <v>88</v>
      </c>
      <c r="R60" s="28">
        <v>50</v>
      </c>
      <c r="S60" s="28">
        <v>40</v>
      </c>
      <c r="T60" s="28">
        <v>2</v>
      </c>
      <c r="U60" s="28">
        <v>2</v>
      </c>
      <c r="V60" s="31" t="s">
        <v>110</v>
      </c>
      <c r="W60" s="31"/>
    </row>
    <row r="61" spans="1:23" s="11" customFormat="1" ht="18.75" customHeight="1" x14ac:dyDescent="0.35">
      <c r="A61" s="30" t="s">
        <v>44</v>
      </c>
      <c r="B61" s="28">
        <f t="shared" si="10"/>
        <v>10821</v>
      </c>
      <c r="C61" s="28">
        <v>602</v>
      </c>
      <c r="D61" s="28">
        <v>677</v>
      </c>
      <c r="E61" s="28">
        <v>758</v>
      </c>
      <c r="F61" s="28">
        <v>871</v>
      </c>
      <c r="G61" s="28">
        <v>766</v>
      </c>
      <c r="H61" s="28">
        <v>879</v>
      </c>
      <c r="I61" s="28">
        <v>951</v>
      </c>
      <c r="J61" s="28">
        <v>981</v>
      </c>
      <c r="K61" s="28">
        <v>1037</v>
      </c>
      <c r="L61" s="28">
        <v>846</v>
      </c>
      <c r="M61" s="28">
        <v>689</v>
      </c>
      <c r="N61" s="28">
        <v>596</v>
      </c>
      <c r="O61" s="28">
        <v>412</v>
      </c>
      <c r="P61" s="28">
        <v>273</v>
      </c>
      <c r="Q61" s="28">
        <v>180</v>
      </c>
      <c r="R61" s="28">
        <v>104</v>
      </c>
      <c r="S61" s="28">
        <v>109</v>
      </c>
      <c r="T61" s="28">
        <v>89</v>
      </c>
      <c r="U61" s="28">
        <v>1</v>
      </c>
      <c r="V61" s="31" t="s">
        <v>111</v>
      </c>
      <c r="W61" s="31"/>
    </row>
    <row r="62" spans="1:23" s="4" customFormat="1" ht="21" customHeight="1" x14ac:dyDescent="0.5">
      <c r="A62" s="4" t="s">
        <v>91</v>
      </c>
      <c r="B62" s="5"/>
      <c r="V62" s="6"/>
      <c r="W62" s="6"/>
    </row>
    <row r="63" spans="1:23" s="4" customFormat="1" ht="21" customHeight="1" x14ac:dyDescent="0.5">
      <c r="A63" s="41" t="s">
        <v>92</v>
      </c>
      <c r="B63" s="5"/>
      <c r="V63" s="6"/>
      <c r="W63" s="6"/>
    </row>
    <row r="64" spans="1:23" s="1" customFormat="1" ht="7.5" customHeight="1" x14ac:dyDescent="0.5">
      <c r="A64" s="3"/>
      <c r="B64" s="2"/>
      <c r="V64" s="7"/>
      <c r="W64" s="7"/>
    </row>
    <row r="65" spans="1:23" s="11" customFormat="1" ht="18.75" customHeight="1" x14ac:dyDescent="0.35">
      <c r="A65" s="9"/>
      <c r="B65" s="10"/>
      <c r="C65" s="60" t="s">
        <v>33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2"/>
      <c r="V65" s="36"/>
      <c r="W65" s="31"/>
    </row>
    <row r="66" spans="1:23" s="11" customFormat="1" ht="18.75" customHeight="1" x14ac:dyDescent="0.35">
      <c r="A66" s="12"/>
      <c r="B66" s="13"/>
      <c r="C66" s="14"/>
      <c r="D66" s="15"/>
      <c r="E66" s="16"/>
      <c r="F66" s="15"/>
      <c r="G66" s="16"/>
      <c r="H66" s="15"/>
      <c r="I66" s="16"/>
      <c r="J66" s="15"/>
      <c r="K66" s="16"/>
      <c r="L66" s="15"/>
      <c r="M66" s="16"/>
      <c r="N66" s="15"/>
      <c r="O66" s="16"/>
      <c r="P66" s="15"/>
      <c r="Q66" s="16"/>
      <c r="R66" s="15"/>
      <c r="S66" s="17" t="s">
        <v>34</v>
      </c>
      <c r="T66" s="18"/>
      <c r="U66" s="17" t="s">
        <v>9</v>
      </c>
      <c r="V66" s="37"/>
      <c r="W66" s="31"/>
    </row>
    <row r="67" spans="1:23" s="11" customFormat="1" ht="18.75" customHeight="1" x14ac:dyDescent="0.35">
      <c r="A67" s="19" t="s">
        <v>35</v>
      </c>
      <c r="B67" s="20" t="s">
        <v>1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21" t="s">
        <v>36</v>
      </c>
      <c r="T67" s="18" t="s">
        <v>7</v>
      </c>
      <c r="U67" s="22" t="s">
        <v>26</v>
      </c>
      <c r="V67" s="38" t="s">
        <v>37</v>
      </c>
      <c r="W67" s="31"/>
    </row>
    <row r="68" spans="1:23" s="11" customFormat="1" ht="18.75" customHeight="1" x14ac:dyDescent="0.35">
      <c r="A68" s="19"/>
      <c r="B68" s="20" t="s">
        <v>0</v>
      </c>
      <c r="C68" s="14" t="s">
        <v>10</v>
      </c>
      <c r="D68" s="15" t="s">
        <v>11</v>
      </c>
      <c r="E68" s="16" t="s">
        <v>12</v>
      </c>
      <c r="F68" s="15" t="s">
        <v>13</v>
      </c>
      <c r="G68" s="16" t="s">
        <v>14</v>
      </c>
      <c r="H68" s="15" t="s">
        <v>15</v>
      </c>
      <c r="I68" s="16" t="s">
        <v>16</v>
      </c>
      <c r="J68" s="15" t="s">
        <v>17</v>
      </c>
      <c r="K68" s="16" t="s">
        <v>18</v>
      </c>
      <c r="L68" s="15" t="s">
        <v>19</v>
      </c>
      <c r="M68" s="16" t="s">
        <v>20</v>
      </c>
      <c r="N68" s="15" t="s">
        <v>21</v>
      </c>
      <c r="O68" s="16" t="s">
        <v>22</v>
      </c>
      <c r="P68" s="15" t="s">
        <v>23</v>
      </c>
      <c r="Q68" s="16" t="s">
        <v>24</v>
      </c>
      <c r="R68" s="15" t="s">
        <v>25</v>
      </c>
      <c r="S68" s="21" t="s">
        <v>38</v>
      </c>
      <c r="T68" s="33" t="s">
        <v>8</v>
      </c>
      <c r="U68" s="21" t="s">
        <v>27</v>
      </c>
      <c r="V68" s="37"/>
      <c r="W68" s="31"/>
    </row>
    <row r="69" spans="1:23" s="11" customFormat="1" ht="18.75" customHeight="1" x14ac:dyDescent="0.35">
      <c r="A69" s="23"/>
      <c r="B69" s="24"/>
      <c r="C69" s="25"/>
      <c r="D69" s="26"/>
      <c r="E69" s="27"/>
      <c r="F69" s="26"/>
      <c r="G69" s="27"/>
      <c r="H69" s="26"/>
      <c r="I69" s="27"/>
      <c r="J69" s="26"/>
      <c r="K69" s="27"/>
      <c r="L69" s="26"/>
      <c r="M69" s="27"/>
      <c r="N69" s="26"/>
      <c r="O69" s="27"/>
      <c r="P69" s="26"/>
      <c r="Q69" s="27"/>
      <c r="R69" s="26"/>
      <c r="S69" s="34" t="s">
        <v>39</v>
      </c>
      <c r="T69" s="35"/>
      <c r="U69" s="34" t="s">
        <v>28</v>
      </c>
      <c r="V69" s="39"/>
      <c r="W69" s="31"/>
    </row>
    <row r="70" spans="1:23" s="11" customFormat="1" ht="6" customHeight="1" x14ac:dyDescent="0.35">
      <c r="A70" s="30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31"/>
      <c r="W70" s="31"/>
    </row>
    <row r="71" spans="1:23" s="51" customFormat="1" ht="18" customHeight="1" x14ac:dyDescent="0.35">
      <c r="A71" s="52" t="s">
        <v>3</v>
      </c>
      <c r="B71" s="28">
        <f>SUM(C71:U71)</f>
        <v>269294</v>
      </c>
      <c r="C71" s="28">
        <f>SUM(C72:C73)</f>
        <v>14581</v>
      </c>
      <c r="D71" s="28">
        <f>SUM(D72:D73)</f>
        <v>15123</v>
      </c>
      <c r="E71" s="28">
        <f t="shared" ref="E71:T71" si="17">SUM(E72:E73)</f>
        <v>16604</v>
      </c>
      <c r="F71" s="28">
        <f t="shared" si="17"/>
        <v>19699</v>
      </c>
      <c r="G71" s="28">
        <f t="shared" si="17"/>
        <v>19176</v>
      </c>
      <c r="H71" s="28">
        <f t="shared" si="17"/>
        <v>19576</v>
      </c>
      <c r="I71" s="28">
        <f t="shared" si="17"/>
        <v>20933</v>
      </c>
      <c r="J71" s="28">
        <f t="shared" si="17"/>
        <v>23544</v>
      </c>
      <c r="K71" s="28">
        <f t="shared" si="17"/>
        <v>25608</v>
      </c>
      <c r="L71" s="28">
        <f t="shared" si="17"/>
        <v>21757</v>
      </c>
      <c r="M71" s="28">
        <f t="shared" si="17"/>
        <v>18301</v>
      </c>
      <c r="N71" s="28">
        <f t="shared" si="17"/>
        <v>15204</v>
      </c>
      <c r="O71" s="28">
        <f t="shared" si="17"/>
        <v>12085</v>
      </c>
      <c r="P71" s="28">
        <f t="shared" si="17"/>
        <v>9402</v>
      </c>
      <c r="Q71" s="28">
        <f t="shared" si="17"/>
        <v>6951</v>
      </c>
      <c r="R71" s="28">
        <f t="shared" si="17"/>
        <v>4844</v>
      </c>
      <c r="S71" s="28">
        <f t="shared" si="17"/>
        <v>4594</v>
      </c>
      <c r="T71" s="28">
        <f t="shared" si="17"/>
        <v>1255</v>
      </c>
      <c r="U71" s="28">
        <f>SUM(U72:U73)</f>
        <v>57</v>
      </c>
      <c r="V71" s="53" t="s">
        <v>5</v>
      </c>
      <c r="W71" s="50"/>
    </row>
    <row r="72" spans="1:23" s="51" customFormat="1" ht="18" customHeight="1" x14ac:dyDescent="0.35">
      <c r="A72" s="29" t="s">
        <v>29</v>
      </c>
      <c r="B72" s="28">
        <f>SUM(C72:U72)</f>
        <v>87280</v>
      </c>
      <c r="C72" s="28">
        <f>(C75+C76+C77+C78+C79+C80+C83+C84+C87+C90+C91+C102+C105+C108+C111+C112+C113+C114+C115+C116+C117+C118+C121)</f>
        <v>4843</v>
      </c>
      <c r="D72" s="28">
        <f t="shared" ref="D72:U72" si="18">(D75+D76+D77+D78+D79+D80+D83+D84+D87+D90+D91+D102+D105+D108+D111+D112+D113+D114+D115+D116+D117+D118+D121)</f>
        <v>5144</v>
      </c>
      <c r="E72" s="28">
        <f t="shared" si="18"/>
        <v>5454</v>
      </c>
      <c r="F72" s="28">
        <f t="shared" si="18"/>
        <v>6522</v>
      </c>
      <c r="G72" s="28">
        <f t="shared" si="18"/>
        <v>6363</v>
      </c>
      <c r="H72" s="28">
        <f t="shared" si="18"/>
        <v>6329</v>
      </c>
      <c r="I72" s="28">
        <f t="shared" si="18"/>
        <v>6725</v>
      </c>
      <c r="J72" s="28">
        <f t="shared" si="18"/>
        <v>7486</v>
      </c>
      <c r="K72" s="28">
        <f t="shared" si="18"/>
        <v>8158</v>
      </c>
      <c r="L72" s="28">
        <f t="shared" si="18"/>
        <v>7080</v>
      </c>
      <c r="M72" s="28">
        <f t="shared" si="18"/>
        <v>6083</v>
      </c>
      <c r="N72" s="28">
        <f t="shared" si="18"/>
        <v>5007</v>
      </c>
      <c r="O72" s="28">
        <f t="shared" si="18"/>
        <v>3760</v>
      </c>
      <c r="P72" s="28">
        <f t="shared" si="18"/>
        <v>2960</v>
      </c>
      <c r="Q72" s="28">
        <f t="shared" si="18"/>
        <v>2184</v>
      </c>
      <c r="R72" s="28">
        <f t="shared" si="18"/>
        <v>1431</v>
      </c>
      <c r="S72" s="28">
        <f t="shared" si="18"/>
        <v>1420</v>
      </c>
      <c r="T72" s="28">
        <f t="shared" si="18"/>
        <v>302</v>
      </c>
      <c r="U72" s="28">
        <f t="shared" si="18"/>
        <v>29</v>
      </c>
      <c r="V72" s="40" t="s">
        <v>40</v>
      </c>
      <c r="W72" s="50"/>
    </row>
    <row r="73" spans="1:23" s="11" customFormat="1" ht="18" customHeight="1" x14ac:dyDescent="0.35">
      <c r="A73" s="29" t="s">
        <v>30</v>
      </c>
      <c r="B73" s="28">
        <f t="shared" ref="B73:B92" si="19">SUM(C73:U73)</f>
        <v>182014</v>
      </c>
      <c r="C73" s="28">
        <f>(C81+C85+C88+C92+C103+C106+C109+C119+C122)</f>
        <v>9738</v>
      </c>
      <c r="D73" s="28">
        <f t="shared" ref="D73:T73" si="20">(D81+D85+D88+D92+D103+D106+D109+D119+D122)</f>
        <v>9979</v>
      </c>
      <c r="E73" s="28">
        <f t="shared" si="20"/>
        <v>11150</v>
      </c>
      <c r="F73" s="28">
        <f t="shared" si="20"/>
        <v>13177</v>
      </c>
      <c r="G73" s="28">
        <f t="shared" si="20"/>
        <v>12813</v>
      </c>
      <c r="H73" s="28">
        <f t="shared" si="20"/>
        <v>13247</v>
      </c>
      <c r="I73" s="28">
        <f t="shared" si="20"/>
        <v>14208</v>
      </c>
      <c r="J73" s="28">
        <f t="shared" si="20"/>
        <v>16058</v>
      </c>
      <c r="K73" s="28">
        <f t="shared" si="20"/>
        <v>17450</v>
      </c>
      <c r="L73" s="28">
        <f t="shared" si="20"/>
        <v>14677</v>
      </c>
      <c r="M73" s="28">
        <f t="shared" si="20"/>
        <v>12218</v>
      </c>
      <c r="N73" s="28">
        <f t="shared" si="20"/>
        <v>10197</v>
      </c>
      <c r="O73" s="28">
        <f t="shared" si="20"/>
        <v>8325</v>
      </c>
      <c r="P73" s="28">
        <f t="shared" si="20"/>
        <v>6442</v>
      </c>
      <c r="Q73" s="28">
        <f t="shared" si="20"/>
        <v>4767</v>
      </c>
      <c r="R73" s="28">
        <f t="shared" si="20"/>
        <v>3413</v>
      </c>
      <c r="S73" s="28">
        <f t="shared" si="20"/>
        <v>3174</v>
      </c>
      <c r="T73" s="28">
        <f t="shared" si="20"/>
        <v>953</v>
      </c>
      <c r="U73" s="28">
        <f>(U81+U85+U88+U92+U103+U106+U109+U119+U122)</f>
        <v>28</v>
      </c>
      <c r="V73" s="40" t="s">
        <v>41</v>
      </c>
      <c r="W73" s="31"/>
    </row>
    <row r="74" spans="1:23" s="11" customFormat="1" ht="18" customHeight="1" x14ac:dyDescent="0.35">
      <c r="A74" s="30" t="s">
        <v>42</v>
      </c>
      <c r="B74" s="28">
        <f t="shared" si="19"/>
        <v>64879</v>
      </c>
      <c r="C74" s="28">
        <f>SUM(C75:C81)</f>
        <v>3421</v>
      </c>
      <c r="D74" s="28">
        <f t="shared" ref="D74:R74" si="21">SUM(D75:D81)</f>
        <v>3587</v>
      </c>
      <c r="E74" s="28">
        <f t="shared" si="21"/>
        <v>3908</v>
      </c>
      <c r="F74" s="28">
        <f t="shared" si="21"/>
        <v>4841</v>
      </c>
      <c r="G74" s="28">
        <f t="shared" si="21"/>
        <v>4601</v>
      </c>
      <c r="H74" s="28">
        <f t="shared" si="21"/>
        <v>4555</v>
      </c>
      <c r="I74" s="28">
        <f t="shared" si="21"/>
        <v>4819</v>
      </c>
      <c r="J74" s="28">
        <f t="shared" si="21"/>
        <v>5439</v>
      </c>
      <c r="K74" s="28">
        <f t="shared" si="21"/>
        <v>6317</v>
      </c>
      <c r="L74" s="28">
        <f t="shared" si="21"/>
        <v>5467</v>
      </c>
      <c r="M74" s="28">
        <f t="shared" si="21"/>
        <v>4679</v>
      </c>
      <c r="N74" s="28">
        <f t="shared" si="21"/>
        <v>3857</v>
      </c>
      <c r="O74" s="28">
        <f t="shared" si="21"/>
        <v>2987</v>
      </c>
      <c r="P74" s="28">
        <f t="shared" si="21"/>
        <v>2271</v>
      </c>
      <c r="Q74" s="28">
        <f t="shared" si="21"/>
        <v>1699</v>
      </c>
      <c r="R74" s="28">
        <f t="shared" si="21"/>
        <v>1119</v>
      </c>
      <c r="S74" s="28">
        <f>SUM(S75:S81)</f>
        <v>1083</v>
      </c>
      <c r="T74" s="28">
        <f>SUM(T75:T81)</f>
        <v>202</v>
      </c>
      <c r="U74" s="28">
        <f>SUM(U75:U81)</f>
        <v>27</v>
      </c>
      <c r="V74" s="40" t="s">
        <v>61</v>
      </c>
      <c r="W74" s="31"/>
    </row>
    <row r="75" spans="1:23" s="11" customFormat="1" ht="18" customHeight="1" x14ac:dyDescent="0.35">
      <c r="A75" s="30" t="s">
        <v>43</v>
      </c>
      <c r="B75" s="28">
        <f t="shared" si="19"/>
        <v>10548</v>
      </c>
      <c r="C75" s="28">
        <v>574</v>
      </c>
      <c r="D75" s="28">
        <v>780</v>
      </c>
      <c r="E75" s="28">
        <v>803</v>
      </c>
      <c r="F75" s="28">
        <v>821</v>
      </c>
      <c r="G75" s="28">
        <v>673</v>
      </c>
      <c r="H75" s="28">
        <v>748</v>
      </c>
      <c r="I75" s="28">
        <v>785</v>
      </c>
      <c r="J75" s="28">
        <v>798</v>
      </c>
      <c r="K75" s="28">
        <v>893</v>
      </c>
      <c r="L75" s="28">
        <v>810</v>
      </c>
      <c r="M75" s="28">
        <v>778</v>
      </c>
      <c r="N75" s="28">
        <v>646</v>
      </c>
      <c r="O75" s="28">
        <v>488</v>
      </c>
      <c r="P75" s="28">
        <v>326</v>
      </c>
      <c r="Q75" s="28">
        <v>259</v>
      </c>
      <c r="R75" s="28">
        <v>156</v>
      </c>
      <c r="S75" s="28">
        <v>152</v>
      </c>
      <c r="T75" s="28">
        <v>40</v>
      </c>
      <c r="U75" s="28">
        <v>18</v>
      </c>
      <c r="V75" s="40" t="s">
        <v>62</v>
      </c>
      <c r="W75" s="31"/>
    </row>
    <row r="76" spans="1:23" s="11" customFormat="1" ht="18" customHeight="1" x14ac:dyDescent="0.35">
      <c r="A76" s="30" t="s">
        <v>93</v>
      </c>
      <c r="B76" s="28">
        <f t="shared" si="19"/>
        <v>4523</v>
      </c>
      <c r="C76" s="28">
        <v>211</v>
      </c>
      <c r="D76" s="28">
        <v>227</v>
      </c>
      <c r="E76" s="28">
        <v>259</v>
      </c>
      <c r="F76" s="28">
        <v>342</v>
      </c>
      <c r="G76" s="28">
        <v>343</v>
      </c>
      <c r="H76" s="28">
        <v>309</v>
      </c>
      <c r="I76" s="28">
        <v>353</v>
      </c>
      <c r="J76" s="28">
        <v>373</v>
      </c>
      <c r="K76" s="28">
        <v>451</v>
      </c>
      <c r="L76" s="28">
        <v>392</v>
      </c>
      <c r="M76" s="28">
        <v>308</v>
      </c>
      <c r="N76" s="28">
        <v>242</v>
      </c>
      <c r="O76" s="28">
        <v>197</v>
      </c>
      <c r="P76" s="28">
        <v>143</v>
      </c>
      <c r="Q76" s="28">
        <v>110</v>
      </c>
      <c r="R76" s="28">
        <v>65</v>
      </c>
      <c r="S76" s="28">
        <v>55</v>
      </c>
      <c r="T76" s="28">
        <v>140</v>
      </c>
      <c r="U76" s="28">
        <v>3</v>
      </c>
      <c r="V76" s="31" t="s">
        <v>107</v>
      </c>
      <c r="W76" s="31"/>
    </row>
    <row r="77" spans="1:23" s="11" customFormat="1" ht="18" customHeight="1" x14ac:dyDescent="0.35">
      <c r="A77" s="30" t="s">
        <v>94</v>
      </c>
      <c r="B77" s="28">
        <f t="shared" si="19"/>
        <v>4897</v>
      </c>
      <c r="C77" s="28">
        <v>249</v>
      </c>
      <c r="D77" s="28">
        <v>251</v>
      </c>
      <c r="E77" s="28">
        <v>259</v>
      </c>
      <c r="F77" s="28">
        <v>341</v>
      </c>
      <c r="G77" s="28">
        <v>332</v>
      </c>
      <c r="H77" s="28">
        <v>357</v>
      </c>
      <c r="I77" s="28">
        <v>320</v>
      </c>
      <c r="J77" s="28">
        <v>455</v>
      </c>
      <c r="K77" s="28">
        <v>472</v>
      </c>
      <c r="L77" s="28">
        <v>419</v>
      </c>
      <c r="M77" s="28">
        <v>419</v>
      </c>
      <c r="N77" s="28">
        <v>318</v>
      </c>
      <c r="O77" s="28">
        <v>226</v>
      </c>
      <c r="P77" s="28">
        <v>205</v>
      </c>
      <c r="Q77" s="28">
        <v>124</v>
      </c>
      <c r="R77" s="28">
        <v>81</v>
      </c>
      <c r="S77" s="28">
        <v>66</v>
      </c>
      <c r="T77" s="28">
        <v>3</v>
      </c>
      <c r="U77" s="58">
        <v>0</v>
      </c>
      <c r="V77" s="31" t="s">
        <v>108</v>
      </c>
      <c r="W77" s="31"/>
    </row>
    <row r="78" spans="1:23" s="11" customFormat="1" ht="18" customHeight="1" x14ac:dyDescent="0.35">
      <c r="A78" s="30" t="s">
        <v>95</v>
      </c>
      <c r="B78" s="28">
        <f t="shared" si="19"/>
        <v>3862</v>
      </c>
      <c r="C78" s="28">
        <v>198</v>
      </c>
      <c r="D78" s="28">
        <v>157</v>
      </c>
      <c r="E78" s="28">
        <v>229</v>
      </c>
      <c r="F78" s="28">
        <v>307</v>
      </c>
      <c r="G78" s="28">
        <v>254</v>
      </c>
      <c r="H78" s="28">
        <v>277</v>
      </c>
      <c r="I78" s="28">
        <v>273</v>
      </c>
      <c r="J78" s="28">
        <v>353</v>
      </c>
      <c r="K78" s="28">
        <v>389</v>
      </c>
      <c r="L78" s="28">
        <v>342</v>
      </c>
      <c r="M78" s="28">
        <v>313</v>
      </c>
      <c r="N78" s="28">
        <v>241</v>
      </c>
      <c r="O78" s="28">
        <v>150</v>
      </c>
      <c r="P78" s="28">
        <v>135</v>
      </c>
      <c r="Q78" s="28">
        <v>110</v>
      </c>
      <c r="R78" s="28">
        <v>67</v>
      </c>
      <c r="S78" s="28">
        <v>63</v>
      </c>
      <c r="T78" s="28">
        <v>3</v>
      </c>
      <c r="U78" s="28">
        <v>1</v>
      </c>
      <c r="V78" s="31" t="s">
        <v>113</v>
      </c>
      <c r="W78" s="31"/>
    </row>
    <row r="79" spans="1:23" s="11" customFormat="1" ht="18" customHeight="1" x14ac:dyDescent="0.35">
      <c r="A79" s="30" t="s">
        <v>96</v>
      </c>
      <c r="B79" s="28">
        <f t="shared" si="19"/>
        <v>2682</v>
      </c>
      <c r="C79" s="28">
        <v>151</v>
      </c>
      <c r="D79" s="28">
        <v>138</v>
      </c>
      <c r="E79" s="28">
        <v>143</v>
      </c>
      <c r="F79" s="28">
        <v>193</v>
      </c>
      <c r="G79" s="28">
        <v>212</v>
      </c>
      <c r="H79" s="28">
        <v>183</v>
      </c>
      <c r="I79" s="28">
        <v>218</v>
      </c>
      <c r="J79" s="28">
        <v>194</v>
      </c>
      <c r="K79" s="28">
        <v>275</v>
      </c>
      <c r="L79" s="28">
        <v>217</v>
      </c>
      <c r="M79" s="28">
        <v>179</v>
      </c>
      <c r="N79" s="28">
        <v>169</v>
      </c>
      <c r="O79" s="28">
        <v>130</v>
      </c>
      <c r="P79" s="28">
        <v>98</v>
      </c>
      <c r="Q79" s="28">
        <v>84</v>
      </c>
      <c r="R79" s="28">
        <v>50</v>
      </c>
      <c r="S79" s="28">
        <v>47</v>
      </c>
      <c r="T79" s="58">
        <v>0</v>
      </c>
      <c r="U79" s="28">
        <v>1</v>
      </c>
      <c r="V79" s="31" t="s">
        <v>115</v>
      </c>
      <c r="W79" s="31"/>
    </row>
    <row r="80" spans="1:23" s="11" customFormat="1" ht="18" customHeight="1" x14ac:dyDescent="0.35">
      <c r="A80" s="30" t="s">
        <v>97</v>
      </c>
      <c r="B80" s="28">
        <f t="shared" si="19"/>
        <v>5021</v>
      </c>
      <c r="C80" s="28">
        <v>246</v>
      </c>
      <c r="D80" s="28">
        <v>256</v>
      </c>
      <c r="E80" s="28">
        <v>278</v>
      </c>
      <c r="F80" s="28">
        <v>388</v>
      </c>
      <c r="G80" s="28">
        <v>410</v>
      </c>
      <c r="H80" s="28">
        <v>349</v>
      </c>
      <c r="I80" s="28">
        <v>369</v>
      </c>
      <c r="J80" s="28">
        <v>361</v>
      </c>
      <c r="K80" s="28">
        <v>539</v>
      </c>
      <c r="L80" s="28">
        <v>467</v>
      </c>
      <c r="M80" s="28">
        <v>386</v>
      </c>
      <c r="N80" s="28">
        <v>292</v>
      </c>
      <c r="O80" s="28">
        <v>225</v>
      </c>
      <c r="P80" s="28">
        <v>172</v>
      </c>
      <c r="Q80" s="28">
        <v>117</v>
      </c>
      <c r="R80" s="28">
        <v>86</v>
      </c>
      <c r="S80" s="28">
        <v>75</v>
      </c>
      <c r="T80" s="28">
        <v>5</v>
      </c>
      <c r="U80" s="58">
        <v>0</v>
      </c>
      <c r="V80" s="31" t="s">
        <v>126</v>
      </c>
      <c r="W80" s="31"/>
    </row>
    <row r="81" spans="1:23" s="11" customFormat="1" ht="18" customHeight="1" x14ac:dyDescent="0.35">
      <c r="A81" s="30" t="s">
        <v>44</v>
      </c>
      <c r="B81" s="28">
        <f t="shared" si="19"/>
        <v>33346</v>
      </c>
      <c r="C81" s="28">
        <v>1792</v>
      </c>
      <c r="D81" s="28">
        <v>1778</v>
      </c>
      <c r="E81" s="28">
        <v>1937</v>
      </c>
      <c r="F81" s="28">
        <v>2449</v>
      </c>
      <c r="G81" s="28">
        <v>2377</v>
      </c>
      <c r="H81" s="28">
        <v>2332</v>
      </c>
      <c r="I81" s="28">
        <v>2501</v>
      </c>
      <c r="J81" s="28">
        <v>2905</v>
      </c>
      <c r="K81" s="28">
        <v>3298</v>
      </c>
      <c r="L81" s="28">
        <v>2820</v>
      </c>
      <c r="M81" s="28">
        <v>2296</v>
      </c>
      <c r="N81" s="28">
        <v>1949</v>
      </c>
      <c r="O81" s="28">
        <v>1571</v>
      </c>
      <c r="P81" s="28">
        <v>1192</v>
      </c>
      <c r="Q81" s="28">
        <v>895</v>
      </c>
      <c r="R81" s="28">
        <v>614</v>
      </c>
      <c r="S81" s="28">
        <v>625</v>
      </c>
      <c r="T81" s="28">
        <v>11</v>
      </c>
      <c r="U81" s="28">
        <v>4</v>
      </c>
      <c r="V81" s="40" t="s">
        <v>63</v>
      </c>
      <c r="W81" s="31"/>
    </row>
    <row r="82" spans="1:23" s="11" customFormat="1" ht="18" customHeight="1" x14ac:dyDescent="0.35">
      <c r="A82" s="30" t="s">
        <v>45</v>
      </c>
      <c r="B82" s="28">
        <f t="shared" si="19"/>
        <v>15551</v>
      </c>
      <c r="C82" s="28">
        <f>SUM(C83:C85)</f>
        <v>864</v>
      </c>
      <c r="D82" s="28">
        <f t="shared" ref="D82:T82" si="22">SUM(D83:D85)</f>
        <v>876</v>
      </c>
      <c r="E82" s="28">
        <f t="shared" si="22"/>
        <v>869</v>
      </c>
      <c r="F82" s="28">
        <f t="shared" si="22"/>
        <v>1080</v>
      </c>
      <c r="G82" s="28">
        <f t="shared" si="22"/>
        <v>1035</v>
      </c>
      <c r="H82" s="28">
        <f t="shared" si="22"/>
        <v>1109</v>
      </c>
      <c r="I82" s="28">
        <f t="shared" si="22"/>
        <v>1179</v>
      </c>
      <c r="J82" s="28">
        <f t="shared" si="22"/>
        <v>1332</v>
      </c>
      <c r="K82" s="28">
        <f t="shared" si="22"/>
        <v>1509</v>
      </c>
      <c r="L82" s="28">
        <f t="shared" si="22"/>
        <v>1302</v>
      </c>
      <c r="M82" s="28">
        <f t="shared" si="22"/>
        <v>1117</v>
      </c>
      <c r="N82" s="28">
        <f t="shared" si="22"/>
        <v>935</v>
      </c>
      <c r="O82" s="28">
        <f t="shared" si="22"/>
        <v>693</v>
      </c>
      <c r="P82" s="28">
        <f t="shared" si="22"/>
        <v>583</v>
      </c>
      <c r="Q82" s="28">
        <f t="shared" si="22"/>
        <v>467</v>
      </c>
      <c r="R82" s="28">
        <f t="shared" si="22"/>
        <v>302</v>
      </c>
      <c r="S82" s="28">
        <f t="shared" si="22"/>
        <v>274</v>
      </c>
      <c r="T82" s="28">
        <f t="shared" si="22"/>
        <v>23</v>
      </c>
      <c r="U82" s="28">
        <f>SUM(U83:U85)</f>
        <v>2</v>
      </c>
      <c r="V82" s="40" t="s">
        <v>64</v>
      </c>
      <c r="W82" s="31"/>
    </row>
    <row r="83" spans="1:23" s="11" customFormat="1" ht="18" customHeight="1" x14ac:dyDescent="0.35">
      <c r="A83" s="30" t="s">
        <v>46</v>
      </c>
      <c r="B83" s="28">
        <f t="shared" si="19"/>
        <v>3142</v>
      </c>
      <c r="C83" s="28">
        <v>207</v>
      </c>
      <c r="D83" s="28">
        <v>209</v>
      </c>
      <c r="E83" s="28">
        <v>165</v>
      </c>
      <c r="F83" s="28">
        <v>188</v>
      </c>
      <c r="G83" s="28">
        <v>222</v>
      </c>
      <c r="H83" s="28">
        <v>199</v>
      </c>
      <c r="I83" s="28">
        <v>222</v>
      </c>
      <c r="J83" s="28">
        <v>244</v>
      </c>
      <c r="K83" s="28">
        <v>322</v>
      </c>
      <c r="L83" s="28">
        <v>275</v>
      </c>
      <c r="M83" s="28">
        <v>210</v>
      </c>
      <c r="N83" s="28">
        <v>178</v>
      </c>
      <c r="O83" s="28">
        <v>133</v>
      </c>
      <c r="P83" s="28">
        <v>132</v>
      </c>
      <c r="Q83" s="28">
        <v>105</v>
      </c>
      <c r="R83" s="28">
        <v>61</v>
      </c>
      <c r="S83" s="28">
        <v>63</v>
      </c>
      <c r="T83" s="28">
        <v>7</v>
      </c>
      <c r="U83" s="58">
        <v>0</v>
      </c>
      <c r="V83" s="40" t="s">
        <v>65</v>
      </c>
      <c r="W83" s="31"/>
    </row>
    <row r="84" spans="1:23" s="11" customFormat="1" ht="18" customHeight="1" x14ac:dyDescent="0.35">
      <c r="A84" s="30" t="s">
        <v>98</v>
      </c>
      <c r="B84" s="28">
        <f t="shared" si="19"/>
        <v>2005</v>
      </c>
      <c r="C84" s="28">
        <v>122</v>
      </c>
      <c r="D84" s="28">
        <v>106</v>
      </c>
      <c r="E84" s="28">
        <v>109</v>
      </c>
      <c r="F84" s="28">
        <v>144</v>
      </c>
      <c r="G84" s="28">
        <v>129</v>
      </c>
      <c r="H84" s="28">
        <v>180</v>
      </c>
      <c r="I84" s="28">
        <v>160</v>
      </c>
      <c r="J84" s="28">
        <v>204</v>
      </c>
      <c r="K84" s="28">
        <v>170</v>
      </c>
      <c r="L84" s="28">
        <v>171</v>
      </c>
      <c r="M84" s="28">
        <v>126</v>
      </c>
      <c r="N84" s="28">
        <v>113</v>
      </c>
      <c r="O84" s="28">
        <v>79</v>
      </c>
      <c r="P84" s="28">
        <v>76</v>
      </c>
      <c r="Q84" s="28">
        <v>44</v>
      </c>
      <c r="R84" s="28">
        <v>36</v>
      </c>
      <c r="S84" s="28">
        <v>36</v>
      </c>
      <c r="T84" s="58">
        <v>0</v>
      </c>
      <c r="U84" s="58">
        <v>0</v>
      </c>
      <c r="V84" s="31" t="s">
        <v>127</v>
      </c>
      <c r="W84" s="31"/>
    </row>
    <row r="85" spans="1:23" s="11" customFormat="1" ht="18" customHeight="1" x14ac:dyDescent="0.35">
      <c r="A85" s="30" t="s">
        <v>44</v>
      </c>
      <c r="B85" s="28">
        <f t="shared" si="19"/>
        <v>10404</v>
      </c>
      <c r="C85" s="28">
        <v>535</v>
      </c>
      <c r="D85" s="28">
        <v>561</v>
      </c>
      <c r="E85" s="28">
        <v>595</v>
      </c>
      <c r="F85" s="28">
        <v>748</v>
      </c>
      <c r="G85" s="28">
        <v>684</v>
      </c>
      <c r="H85" s="28">
        <v>730</v>
      </c>
      <c r="I85" s="28">
        <v>797</v>
      </c>
      <c r="J85" s="28">
        <v>884</v>
      </c>
      <c r="K85" s="28">
        <v>1017</v>
      </c>
      <c r="L85" s="28">
        <v>856</v>
      </c>
      <c r="M85" s="28">
        <v>781</v>
      </c>
      <c r="N85" s="28">
        <v>644</v>
      </c>
      <c r="O85" s="28">
        <v>481</v>
      </c>
      <c r="P85" s="28">
        <v>375</v>
      </c>
      <c r="Q85" s="28">
        <v>318</v>
      </c>
      <c r="R85" s="28">
        <v>205</v>
      </c>
      <c r="S85" s="28">
        <v>175</v>
      </c>
      <c r="T85" s="28">
        <v>16</v>
      </c>
      <c r="U85" s="28">
        <v>2</v>
      </c>
      <c r="V85" s="40" t="s">
        <v>63</v>
      </c>
      <c r="W85" s="31"/>
    </row>
    <row r="86" spans="1:23" s="11" customFormat="1" ht="18" customHeight="1" x14ac:dyDescent="0.35">
      <c r="A86" s="30" t="s">
        <v>47</v>
      </c>
      <c r="B86" s="28">
        <f t="shared" si="19"/>
        <v>32929</v>
      </c>
      <c r="C86" s="28">
        <f>SUM(C87:C88)</f>
        <v>1955</v>
      </c>
      <c r="D86" s="28">
        <f t="shared" ref="D86:T86" si="23">SUM(D87:D88)</f>
        <v>1880</v>
      </c>
      <c r="E86" s="28">
        <f t="shared" si="23"/>
        <v>2118</v>
      </c>
      <c r="F86" s="28">
        <f t="shared" si="23"/>
        <v>2404</v>
      </c>
      <c r="G86" s="28">
        <f t="shared" si="23"/>
        <v>2345</v>
      </c>
      <c r="H86" s="28">
        <f t="shared" si="23"/>
        <v>2617</v>
      </c>
      <c r="I86" s="28">
        <f t="shared" si="23"/>
        <v>2716</v>
      </c>
      <c r="J86" s="28">
        <f t="shared" si="23"/>
        <v>3032</v>
      </c>
      <c r="K86" s="28">
        <f t="shared" si="23"/>
        <v>3227</v>
      </c>
      <c r="L86" s="28">
        <f t="shared" si="23"/>
        <v>2662</v>
      </c>
      <c r="M86" s="28">
        <f t="shared" si="23"/>
        <v>2103</v>
      </c>
      <c r="N86" s="28">
        <f t="shared" si="23"/>
        <v>1667</v>
      </c>
      <c r="O86" s="28">
        <f t="shared" si="23"/>
        <v>1445</v>
      </c>
      <c r="P86" s="28">
        <f t="shared" si="23"/>
        <v>922</v>
      </c>
      <c r="Q86" s="28">
        <f t="shared" si="23"/>
        <v>734</v>
      </c>
      <c r="R86" s="28">
        <f t="shared" si="23"/>
        <v>523</v>
      </c>
      <c r="S86" s="28">
        <f t="shared" si="23"/>
        <v>491</v>
      </c>
      <c r="T86" s="28">
        <f t="shared" si="23"/>
        <v>83</v>
      </c>
      <c r="U86" s="28">
        <f>SUM(U87:U88)</f>
        <v>5</v>
      </c>
      <c r="V86" s="40" t="s">
        <v>66</v>
      </c>
      <c r="W86" s="31"/>
    </row>
    <row r="87" spans="1:23" s="11" customFormat="1" ht="18" customHeight="1" x14ac:dyDescent="0.35">
      <c r="A87" s="30" t="s">
        <v>48</v>
      </c>
      <c r="B87" s="28">
        <f t="shared" si="19"/>
        <v>2566</v>
      </c>
      <c r="C87" s="28">
        <v>159</v>
      </c>
      <c r="D87" s="28">
        <v>159</v>
      </c>
      <c r="E87" s="28">
        <v>132</v>
      </c>
      <c r="F87" s="28">
        <v>182</v>
      </c>
      <c r="G87" s="28">
        <v>153</v>
      </c>
      <c r="H87" s="28">
        <v>169</v>
      </c>
      <c r="I87" s="28">
        <v>205</v>
      </c>
      <c r="J87" s="28">
        <v>237</v>
      </c>
      <c r="K87" s="28">
        <v>228</v>
      </c>
      <c r="L87" s="28">
        <v>212</v>
      </c>
      <c r="M87" s="28">
        <v>196</v>
      </c>
      <c r="N87" s="28">
        <v>163</v>
      </c>
      <c r="O87" s="28">
        <v>126</v>
      </c>
      <c r="P87" s="28">
        <v>80</v>
      </c>
      <c r="Q87" s="28">
        <v>66</v>
      </c>
      <c r="R87" s="28">
        <v>43</v>
      </c>
      <c r="S87" s="28">
        <v>40</v>
      </c>
      <c r="T87" s="28">
        <v>16</v>
      </c>
      <c r="U87" s="57">
        <v>0</v>
      </c>
      <c r="V87" s="40" t="s">
        <v>67</v>
      </c>
      <c r="W87" s="31"/>
    </row>
    <row r="88" spans="1:23" s="11" customFormat="1" ht="18" customHeight="1" x14ac:dyDescent="0.35">
      <c r="A88" s="30" t="s">
        <v>44</v>
      </c>
      <c r="B88" s="28">
        <f t="shared" si="19"/>
        <v>30363</v>
      </c>
      <c r="C88" s="28">
        <v>1796</v>
      </c>
      <c r="D88" s="28">
        <v>1721</v>
      </c>
      <c r="E88" s="28">
        <v>1986</v>
      </c>
      <c r="F88" s="28">
        <v>2222</v>
      </c>
      <c r="G88" s="28">
        <v>2192</v>
      </c>
      <c r="H88" s="28">
        <v>2448</v>
      </c>
      <c r="I88" s="28">
        <v>2511</v>
      </c>
      <c r="J88" s="28">
        <v>2795</v>
      </c>
      <c r="K88" s="28">
        <v>2999</v>
      </c>
      <c r="L88" s="28">
        <v>2450</v>
      </c>
      <c r="M88" s="28">
        <v>1907</v>
      </c>
      <c r="N88" s="28">
        <v>1504</v>
      </c>
      <c r="O88" s="28">
        <v>1319</v>
      </c>
      <c r="P88" s="28">
        <v>842</v>
      </c>
      <c r="Q88" s="28">
        <v>668</v>
      </c>
      <c r="R88" s="28">
        <v>480</v>
      </c>
      <c r="S88" s="28">
        <v>451</v>
      </c>
      <c r="T88" s="28">
        <v>67</v>
      </c>
      <c r="U88" s="28">
        <v>5</v>
      </c>
      <c r="V88" s="40" t="s">
        <v>63</v>
      </c>
      <c r="W88" s="31"/>
    </row>
    <row r="89" spans="1:23" s="11" customFormat="1" ht="18" customHeight="1" x14ac:dyDescent="0.35">
      <c r="A89" s="30" t="s">
        <v>49</v>
      </c>
      <c r="B89" s="28">
        <f t="shared" si="19"/>
        <v>33831</v>
      </c>
      <c r="C89" s="28">
        <f>SUM(C90:C92)</f>
        <v>1643</v>
      </c>
      <c r="D89" s="28">
        <f t="shared" ref="D89:T89" si="24">SUM(D90:D92)</f>
        <v>1761</v>
      </c>
      <c r="E89" s="28">
        <f t="shared" si="24"/>
        <v>2011</v>
      </c>
      <c r="F89" s="28">
        <f t="shared" si="24"/>
        <v>2429</v>
      </c>
      <c r="G89" s="28">
        <f t="shared" si="24"/>
        <v>2311</v>
      </c>
      <c r="H89" s="28">
        <f t="shared" si="24"/>
        <v>2338</v>
      </c>
      <c r="I89" s="28">
        <f t="shared" si="24"/>
        <v>2593</v>
      </c>
      <c r="J89" s="28">
        <f t="shared" si="24"/>
        <v>2992</v>
      </c>
      <c r="K89" s="28">
        <f t="shared" si="24"/>
        <v>3357</v>
      </c>
      <c r="L89" s="28">
        <f t="shared" si="24"/>
        <v>2838</v>
      </c>
      <c r="M89" s="28">
        <f t="shared" si="24"/>
        <v>2359</v>
      </c>
      <c r="N89" s="28">
        <f t="shared" si="24"/>
        <v>1980</v>
      </c>
      <c r="O89" s="28">
        <f t="shared" si="24"/>
        <v>1594</v>
      </c>
      <c r="P89" s="28">
        <f t="shared" si="24"/>
        <v>1281</v>
      </c>
      <c r="Q89" s="28">
        <f t="shared" si="24"/>
        <v>960</v>
      </c>
      <c r="R89" s="28">
        <f t="shared" si="24"/>
        <v>669</v>
      </c>
      <c r="S89" s="28">
        <f t="shared" si="24"/>
        <v>601</v>
      </c>
      <c r="T89" s="28">
        <f t="shared" si="24"/>
        <v>107</v>
      </c>
      <c r="U89" s="28">
        <f>SUM(U90:U92)</f>
        <v>7</v>
      </c>
      <c r="V89" s="40" t="s">
        <v>119</v>
      </c>
      <c r="W89" s="31"/>
    </row>
    <row r="90" spans="1:23" s="11" customFormat="1" ht="18" customHeight="1" x14ac:dyDescent="0.35">
      <c r="A90" s="30" t="s">
        <v>50</v>
      </c>
      <c r="B90" s="28">
        <f t="shared" si="19"/>
        <v>2135</v>
      </c>
      <c r="C90" s="28">
        <v>92</v>
      </c>
      <c r="D90" s="28">
        <v>122</v>
      </c>
      <c r="E90" s="28">
        <v>105</v>
      </c>
      <c r="F90" s="28">
        <v>172</v>
      </c>
      <c r="G90" s="28">
        <v>145</v>
      </c>
      <c r="H90" s="28">
        <v>153</v>
      </c>
      <c r="I90" s="28">
        <v>156</v>
      </c>
      <c r="J90" s="28">
        <v>155</v>
      </c>
      <c r="K90" s="28">
        <v>200</v>
      </c>
      <c r="L90" s="28">
        <v>203</v>
      </c>
      <c r="M90" s="28">
        <v>167</v>
      </c>
      <c r="N90" s="28">
        <v>124</v>
      </c>
      <c r="O90" s="28">
        <v>108</v>
      </c>
      <c r="P90" s="28">
        <v>75</v>
      </c>
      <c r="Q90" s="28">
        <v>68</v>
      </c>
      <c r="R90" s="28">
        <v>43</v>
      </c>
      <c r="S90" s="28">
        <v>39</v>
      </c>
      <c r="T90" s="28">
        <v>7</v>
      </c>
      <c r="U90" s="28">
        <v>1</v>
      </c>
      <c r="V90" s="40" t="s">
        <v>68</v>
      </c>
      <c r="W90" s="31"/>
    </row>
    <row r="91" spans="1:23" s="11" customFormat="1" ht="18" customHeight="1" x14ac:dyDescent="0.35">
      <c r="A91" s="30" t="s">
        <v>99</v>
      </c>
      <c r="B91" s="28">
        <f t="shared" si="19"/>
        <v>3840</v>
      </c>
      <c r="C91" s="28">
        <v>197</v>
      </c>
      <c r="D91" s="28">
        <v>209</v>
      </c>
      <c r="E91" s="28">
        <v>224</v>
      </c>
      <c r="F91" s="28">
        <v>292</v>
      </c>
      <c r="G91" s="28">
        <v>297</v>
      </c>
      <c r="H91" s="28">
        <v>252</v>
      </c>
      <c r="I91" s="28">
        <v>272</v>
      </c>
      <c r="J91" s="28">
        <v>326</v>
      </c>
      <c r="K91" s="28">
        <v>420</v>
      </c>
      <c r="L91" s="28">
        <v>347</v>
      </c>
      <c r="M91" s="28">
        <v>227</v>
      </c>
      <c r="N91" s="28">
        <v>235</v>
      </c>
      <c r="O91" s="28">
        <v>151</v>
      </c>
      <c r="P91" s="28">
        <v>116</v>
      </c>
      <c r="Q91" s="28">
        <v>120</v>
      </c>
      <c r="R91" s="28">
        <v>78</v>
      </c>
      <c r="S91" s="28">
        <v>75</v>
      </c>
      <c r="T91" s="28">
        <v>2</v>
      </c>
      <c r="U91" s="58">
        <v>0</v>
      </c>
      <c r="V91" s="31" t="s">
        <v>128</v>
      </c>
      <c r="W91" s="31"/>
    </row>
    <row r="92" spans="1:23" s="11" customFormat="1" ht="18" customHeight="1" x14ac:dyDescent="0.35">
      <c r="A92" s="30" t="s">
        <v>44</v>
      </c>
      <c r="B92" s="28">
        <f t="shared" si="19"/>
        <v>27856</v>
      </c>
      <c r="C92" s="28">
        <v>1354</v>
      </c>
      <c r="D92" s="28">
        <v>1430</v>
      </c>
      <c r="E92" s="28">
        <v>1682</v>
      </c>
      <c r="F92" s="28">
        <v>1965</v>
      </c>
      <c r="G92" s="28">
        <v>1869</v>
      </c>
      <c r="H92" s="28">
        <v>1933</v>
      </c>
      <c r="I92" s="28">
        <v>2165</v>
      </c>
      <c r="J92" s="28">
        <v>2511</v>
      </c>
      <c r="K92" s="28">
        <v>2737</v>
      </c>
      <c r="L92" s="28">
        <v>2288</v>
      </c>
      <c r="M92" s="28">
        <v>1965</v>
      </c>
      <c r="N92" s="28">
        <v>1621</v>
      </c>
      <c r="O92" s="28">
        <v>1335</v>
      </c>
      <c r="P92" s="28">
        <v>1090</v>
      </c>
      <c r="Q92" s="28">
        <v>772</v>
      </c>
      <c r="R92" s="28">
        <v>548</v>
      </c>
      <c r="S92" s="28">
        <v>487</v>
      </c>
      <c r="T92" s="28">
        <v>98</v>
      </c>
      <c r="U92" s="28">
        <v>6</v>
      </c>
      <c r="V92" s="40" t="s">
        <v>63</v>
      </c>
      <c r="W92" s="31"/>
    </row>
    <row r="93" spans="1:23" s="4" customFormat="1" ht="18.75" customHeight="1" x14ac:dyDescent="0.5">
      <c r="A93" s="4" t="s">
        <v>91</v>
      </c>
      <c r="B93" s="5"/>
      <c r="V93" s="6"/>
      <c r="W93" s="6"/>
    </row>
    <row r="94" spans="1:23" s="4" customFormat="1" ht="18.75" customHeight="1" x14ac:dyDescent="0.5">
      <c r="A94" s="41" t="s">
        <v>92</v>
      </c>
      <c r="B94" s="5"/>
      <c r="V94" s="6"/>
      <c r="W94" s="6"/>
    </row>
    <row r="95" spans="1:23" s="1" customFormat="1" ht="4.5" customHeight="1" x14ac:dyDescent="0.5">
      <c r="A95" s="3"/>
      <c r="B95" s="2"/>
      <c r="V95" s="7"/>
      <c r="W95" s="7"/>
    </row>
    <row r="96" spans="1:23" s="11" customFormat="1" ht="12.75" customHeight="1" x14ac:dyDescent="0.35">
      <c r="A96" s="9"/>
      <c r="B96" s="10"/>
      <c r="C96" s="60" t="s">
        <v>33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2"/>
      <c r="V96" s="36"/>
      <c r="W96" s="31"/>
    </row>
    <row r="97" spans="1:23" s="11" customFormat="1" ht="14.25" customHeight="1" x14ac:dyDescent="0.35">
      <c r="A97" s="12"/>
      <c r="B97" s="13"/>
      <c r="C97" s="14"/>
      <c r="D97" s="15"/>
      <c r="E97" s="16"/>
      <c r="F97" s="15"/>
      <c r="G97" s="16"/>
      <c r="H97" s="15"/>
      <c r="I97" s="16"/>
      <c r="J97" s="15"/>
      <c r="K97" s="16"/>
      <c r="L97" s="15"/>
      <c r="M97" s="16"/>
      <c r="N97" s="15"/>
      <c r="O97" s="16"/>
      <c r="P97" s="15"/>
      <c r="Q97" s="16"/>
      <c r="R97" s="15"/>
      <c r="S97" s="17" t="s">
        <v>34</v>
      </c>
      <c r="T97" s="18"/>
      <c r="U97" s="17" t="s">
        <v>9</v>
      </c>
      <c r="V97" s="37"/>
      <c r="W97" s="31"/>
    </row>
    <row r="98" spans="1:23" s="11" customFormat="1" ht="14.25" customHeight="1" x14ac:dyDescent="0.35">
      <c r="A98" s="19" t="s">
        <v>35</v>
      </c>
      <c r="B98" s="20" t="s">
        <v>1</v>
      </c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21" t="s">
        <v>36</v>
      </c>
      <c r="T98" s="18" t="s">
        <v>7</v>
      </c>
      <c r="U98" s="22" t="s">
        <v>26</v>
      </c>
      <c r="V98" s="38" t="s">
        <v>37</v>
      </c>
      <c r="W98" s="31"/>
    </row>
    <row r="99" spans="1:23" s="11" customFormat="1" ht="14.25" customHeight="1" x14ac:dyDescent="0.35">
      <c r="A99" s="19"/>
      <c r="B99" s="20" t="s">
        <v>0</v>
      </c>
      <c r="C99" s="14" t="s">
        <v>10</v>
      </c>
      <c r="D99" s="15" t="s">
        <v>11</v>
      </c>
      <c r="E99" s="16" t="s">
        <v>12</v>
      </c>
      <c r="F99" s="15" t="s">
        <v>13</v>
      </c>
      <c r="G99" s="16" t="s">
        <v>14</v>
      </c>
      <c r="H99" s="15" t="s">
        <v>15</v>
      </c>
      <c r="I99" s="16" t="s">
        <v>16</v>
      </c>
      <c r="J99" s="15" t="s">
        <v>17</v>
      </c>
      <c r="K99" s="16" t="s">
        <v>18</v>
      </c>
      <c r="L99" s="15" t="s">
        <v>19</v>
      </c>
      <c r="M99" s="16" t="s">
        <v>20</v>
      </c>
      <c r="N99" s="15" t="s">
        <v>21</v>
      </c>
      <c r="O99" s="16" t="s">
        <v>22</v>
      </c>
      <c r="P99" s="15" t="s">
        <v>23</v>
      </c>
      <c r="Q99" s="16" t="s">
        <v>24</v>
      </c>
      <c r="R99" s="15" t="s">
        <v>25</v>
      </c>
      <c r="S99" s="21" t="s">
        <v>38</v>
      </c>
      <c r="T99" s="33" t="s">
        <v>8</v>
      </c>
      <c r="U99" s="21" t="s">
        <v>27</v>
      </c>
      <c r="V99" s="37"/>
      <c r="W99" s="31"/>
    </row>
    <row r="100" spans="1:23" s="11" customFormat="1" ht="14.25" customHeight="1" x14ac:dyDescent="0.35">
      <c r="A100" s="23"/>
      <c r="B100" s="24"/>
      <c r="C100" s="25"/>
      <c r="D100" s="26"/>
      <c r="E100" s="27"/>
      <c r="F100" s="26"/>
      <c r="G100" s="27"/>
      <c r="H100" s="26"/>
      <c r="I100" s="27"/>
      <c r="J100" s="26"/>
      <c r="K100" s="27"/>
      <c r="L100" s="26"/>
      <c r="M100" s="27"/>
      <c r="N100" s="26"/>
      <c r="O100" s="27"/>
      <c r="P100" s="26"/>
      <c r="Q100" s="27"/>
      <c r="R100" s="26"/>
      <c r="S100" s="34" t="s">
        <v>39</v>
      </c>
      <c r="T100" s="35"/>
      <c r="U100" s="34" t="s">
        <v>28</v>
      </c>
      <c r="V100" s="39"/>
      <c r="W100" s="31"/>
    </row>
    <row r="101" spans="1:23" s="11" customFormat="1" ht="17.25" customHeight="1" x14ac:dyDescent="0.35">
      <c r="A101" s="30" t="s">
        <v>51</v>
      </c>
      <c r="B101" s="28">
        <f t="shared" ref="B101:B122" si="25">SUM(C101:U101)</f>
        <v>17515</v>
      </c>
      <c r="C101" s="28">
        <f>SUM(C102:C103)</f>
        <v>889</v>
      </c>
      <c r="D101" s="28">
        <f t="shared" ref="D101:T101" si="26">SUM(D102:D103)</f>
        <v>969</v>
      </c>
      <c r="E101" s="28">
        <f t="shared" si="26"/>
        <v>1001</v>
      </c>
      <c r="F101" s="28">
        <f t="shared" si="26"/>
        <v>1224</v>
      </c>
      <c r="G101" s="28">
        <f t="shared" si="26"/>
        <v>1278</v>
      </c>
      <c r="H101" s="28">
        <f t="shared" si="26"/>
        <v>1267</v>
      </c>
      <c r="I101" s="28">
        <f t="shared" si="26"/>
        <v>1355</v>
      </c>
      <c r="J101" s="28">
        <f t="shared" si="26"/>
        <v>1516</v>
      </c>
      <c r="K101" s="28">
        <f t="shared" si="26"/>
        <v>1657</v>
      </c>
      <c r="L101" s="28">
        <f t="shared" si="26"/>
        <v>1499</v>
      </c>
      <c r="M101" s="28">
        <f t="shared" si="26"/>
        <v>1330</v>
      </c>
      <c r="N101" s="28">
        <f t="shared" si="26"/>
        <v>1013</v>
      </c>
      <c r="O101" s="28">
        <f t="shared" si="26"/>
        <v>805</v>
      </c>
      <c r="P101" s="28">
        <f t="shared" si="26"/>
        <v>585</v>
      </c>
      <c r="Q101" s="28">
        <f t="shared" si="26"/>
        <v>440</v>
      </c>
      <c r="R101" s="28">
        <f t="shared" si="26"/>
        <v>287</v>
      </c>
      <c r="S101" s="28">
        <f t="shared" si="26"/>
        <v>309</v>
      </c>
      <c r="T101" s="28">
        <f t="shared" si="26"/>
        <v>90</v>
      </c>
      <c r="U101" s="28">
        <f>SUM(U102:U103)</f>
        <v>1</v>
      </c>
      <c r="V101" s="40" t="s">
        <v>69</v>
      </c>
      <c r="W101" s="31"/>
    </row>
    <row r="102" spans="1:23" s="11" customFormat="1" ht="17.25" customHeight="1" x14ac:dyDescent="0.35">
      <c r="A102" s="30" t="s">
        <v>52</v>
      </c>
      <c r="B102" s="28">
        <f t="shared" si="25"/>
        <v>1533</v>
      </c>
      <c r="C102" s="28">
        <v>76</v>
      </c>
      <c r="D102" s="28">
        <v>107</v>
      </c>
      <c r="E102" s="28">
        <v>88</v>
      </c>
      <c r="F102" s="28">
        <v>105</v>
      </c>
      <c r="G102" s="28">
        <v>87</v>
      </c>
      <c r="H102" s="28">
        <v>120</v>
      </c>
      <c r="I102" s="28">
        <v>121</v>
      </c>
      <c r="J102" s="28">
        <v>143</v>
      </c>
      <c r="K102" s="28">
        <v>146</v>
      </c>
      <c r="L102" s="28">
        <v>138</v>
      </c>
      <c r="M102" s="28">
        <v>104</v>
      </c>
      <c r="N102" s="28">
        <v>89</v>
      </c>
      <c r="O102" s="28">
        <v>61</v>
      </c>
      <c r="P102" s="28">
        <v>63</v>
      </c>
      <c r="Q102" s="28">
        <v>39</v>
      </c>
      <c r="R102" s="28">
        <v>15</v>
      </c>
      <c r="S102" s="28">
        <v>22</v>
      </c>
      <c r="T102" s="28">
        <v>9</v>
      </c>
      <c r="U102" s="58">
        <v>0</v>
      </c>
      <c r="V102" s="40" t="s">
        <v>70</v>
      </c>
      <c r="W102" s="31"/>
    </row>
    <row r="103" spans="1:23" s="11" customFormat="1" ht="17.25" customHeight="1" x14ac:dyDescent="0.35">
      <c r="A103" s="30" t="s">
        <v>44</v>
      </c>
      <c r="B103" s="28">
        <f t="shared" si="25"/>
        <v>15982</v>
      </c>
      <c r="C103" s="28">
        <v>813</v>
      </c>
      <c r="D103" s="28">
        <v>862</v>
      </c>
      <c r="E103" s="28">
        <v>913</v>
      </c>
      <c r="F103" s="28">
        <v>1119</v>
      </c>
      <c r="G103" s="28">
        <v>1191</v>
      </c>
      <c r="H103" s="28">
        <v>1147</v>
      </c>
      <c r="I103" s="28">
        <v>1234</v>
      </c>
      <c r="J103" s="28">
        <v>1373</v>
      </c>
      <c r="K103" s="28">
        <v>1511</v>
      </c>
      <c r="L103" s="28">
        <v>1361</v>
      </c>
      <c r="M103" s="28">
        <v>1226</v>
      </c>
      <c r="N103" s="28">
        <v>924</v>
      </c>
      <c r="O103" s="28">
        <v>744</v>
      </c>
      <c r="P103" s="28">
        <v>522</v>
      </c>
      <c r="Q103" s="28">
        <v>401</v>
      </c>
      <c r="R103" s="28">
        <v>272</v>
      </c>
      <c r="S103" s="28">
        <v>287</v>
      </c>
      <c r="T103" s="28">
        <v>81</v>
      </c>
      <c r="U103" s="28">
        <v>1</v>
      </c>
      <c r="V103" s="40" t="s">
        <v>63</v>
      </c>
      <c r="W103" s="31"/>
    </row>
    <row r="104" spans="1:23" s="11" customFormat="1" ht="17.25" customHeight="1" x14ac:dyDescent="0.35">
      <c r="A104" s="30" t="s">
        <v>53</v>
      </c>
      <c r="B104" s="28">
        <f t="shared" si="25"/>
        <v>28704</v>
      </c>
      <c r="C104" s="28">
        <f>SUM(C105:C106)</f>
        <v>1507</v>
      </c>
      <c r="D104" s="28">
        <f t="shared" ref="D104:T104" si="27">SUM(D105:D106)</f>
        <v>1558</v>
      </c>
      <c r="E104" s="28">
        <f t="shared" si="27"/>
        <v>1758</v>
      </c>
      <c r="F104" s="28">
        <f t="shared" si="27"/>
        <v>2108</v>
      </c>
      <c r="G104" s="28">
        <f t="shared" si="27"/>
        <v>1923</v>
      </c>
      <c r="H104" s="28">
        <f t="shared" si="27"/>
        <v>1992</v>
      </c>
      <c r="I104" s="28">
        <f t="shared" si="27"/>
        <v>2107</v>
      </c>
      <c r="J104" s="28">
        <f t="shared" si="27"/>
        <v>2534</v>
      </c>
      <c r="K104" s="28">
        <f t="shared" si="27"/>
        <v>2673</v>
      </c>
      <c r="L104" s="28">
        <f t="shared" si="27"/>
        <v>2251</v>
      </c>
      <c r="M104" s="28">
        <f t="shared" si="27"/>
        <v>1823</v>
      </c>
      <c r="N104" s="28">
        <f t="shared" si="27"/>
        <v>1663</v>
      </c>
      <c r="O104" s="28">
        <f t="shared" si="27"/>
        <v>1369</v>
      </c>
      <c r="P104" s="28">
        <f t="shared" si="27"/>
        <v>1181</v>
      </c>
      <c r="Q104" s="28">
        <f t="shared" si="27"/>
        <v>826</v>
      </c>
      <c r="R104" s="28">
        <f t="shared" si="27"/>
        <v>658</v>
      </c>
      <c r="S104" s="28">
        <f t="shared" si="27"/>
        <v>579</v>
      </c>
      <c r="T104" s="28">
        <f t="shared" si="27"/>
        <v>191</v>
      </c>
      <c r="U104" s="28">
        <f>SUM(U105:U106)</f>
        <v>3</v>
      </c>
      <c r="V104" s="40" t="s">
        <v>71</v>
      </c>
      <c r="W104" s="31"/>
    </row>
    <row r="105" spans="1:23" s="11" customFormat="1" ht="17.25" customHeight="1" x14ac:dyDescent="0.35">
      <c r="A105" s="30" t="s">
        <v>54</v>
      </c>
      <c r="B105" s="28">
        <f t="shared" si="25"/>
        <v>2557</v>
      </c>
      <c r="C105" s="28">
        <v>148</v>
      </c>
      <c r="D105" s="28">
        <v>118</v>
      </c>
      <c r="E105" s="28">
        <v>166</v>
      </c>
      <c r="F105" s="28">
        <v>202</v>
      </c>
      <c r="G105" s="28">
        <v>206</v>
      </c>
      <c r="H105" s="28">
        <v>179</v>
      </c>
      <c r="I105" s="28">
        <v>165</v>
      </c>
      <c r="J105" s="28">
        <v>196</v>
      </c>
      <c r="K105" s="28">
        <v>239</v>
      </c>
      <c r="L105" s="28">
        <v>216</v>
      </c>
      <c r="M105" s="28">
        <v>170</v>
      </c>
      <c r="N105" s="28">
        <v>150</v>
      </c>
      <c r="O105" s="28">
        <v>108</v>
      </c>
      <c r="P105" s="28">
        <v>97</v>
      </c>
      <c r="Q105" s="28">
        <v>67</v>
      </c>
      <c r="R105" s="28">
        <v>52</v>
      </c>
      <c r="S105" s="28">
        <v>60</v>
      </c>
      <c r="T105" s="28">
        <v>17</v>
      </c>
      <c r="U105" s="28">
        <v>1</v>
      </c>
      <c r="V105" s="40" t="s">
        <v>72</v>
      </c>
      <c r="W105" s="31"/>
    </row>
    <row r="106" spans="1:23" s="11" customFormat="1" ht="17.25" customHeight="1" x14ac:dyDescent="0.35">
      <c r="A106" s="30" t="s">
        <v>44</v>
      </c>
      <c r="B106" s="28">
        <f t="shared" si="25"/>
        <v>26147</v>
      </c>
      <c r="C106" s="28">
        <v>1359</v>
      </c>
      <c r="D106" s="28">
        <v>1440</v>
      </c>
      <c r="E106" s="28">
        <v>1592</v>
      </c>
      <c r="F106" s="28">
        <v>1906</v>
      </c>
      <c r="G106" s="28">
        <v>1717</v>
      </c>
      <c r="H106" s="28">
        <v>1813</v>
      </c>
      <c r="I106" s="28">
        <v>1942</v>
      </c>
      <c r="J106" s="28">
        <v>2338</v>
      </c>
      <c r="K106" s="28">
        <v>2434</v>
      </c>
      <c r="L106" s="28">
        <v>2035</v>
      </c>
      <c r="M106" s="28">
        <v>1653</v>
      </c>
      <c r="N106" s="28">
        <v>1513</v>
      </c>
      <c r="O106" s="28">
        <v>1261</v>
      </c>
      <c r="P106" s="28">
        <v>1084</v>
      </c>
      <c r="Q106" s="28">
        <v>759</v>
      </c>
      <c r="R106" s="28">
        <v>606</v>
      </c>
      <c r="S106" s="28">
        <v>519</v>
      </c>
      <c r="T106" s="28">
        <v>174</v>
      </c>
      <c r="U106" s="28">
        <v>2</v>
      </c>
      <c r="V106" s="40" t="s">
        <v>63</v>
      </c>
      <c r="W106" s="31"/>
    </row>
    <row r="107" spans="1:23" s="11" customFormat="1" ht="17.25" customHeight="1" x14ac:dyDescent="0.35">
      <c r="A107" s="30" t="s">
        <v>55</v>
      </c>
      <c r="B107" s="28">
        <f t="shared" si="25"/>
        <v>12968</v>
      </c>
      <c r="C107" s="28">
        <f>SUM(C108:C109)</f>
        <v>630</v>
      </c>
      <c r="D107" s="28">
        <f t="shared" ref="D107:T107" si="28">SUM(D108:D109)</f>
        <v>732</v>
      </c>
      <c r="E107" s="28">
        <f t="shared" si="28"/>
        <v>783</v>
      </c>
      <c r="F107" s="28">
        <f t="shared" si="28"/>
        <v>876</v>
      </c>
      <c r="G107" s="28">
        <f t="shared" si="28"/>
        <v>838</v>
      </c>
      <c r="H107" s="28">
        <f t="shared" si="28"/>
        <v>914</v>
      </c>
      <c r="I107" s="28">
        <f t="shared" si="28"/>
        <v>1081</v>
      </c>
      <c r="J107" s="28">
        <f t="shared" si="28"/>
        <v>1168</v>
      </c>
      <c r="K107" s="28">
        <f t="shared" si="28"/>
        <v>1172</v>
      </c>
      <c r="L107" s="28">
        <f t="shared" si="28"/>
        <v>963</v>
      </c>
      <c r="M107" s="28">
        <f t="shared" si="28"/>
        <v>866</v>
      </c>
      <c r="N107" s="28">
        <f t="shared" si="28"/>
        <v>766</v>
      </c>
      <c r="O107" s="28">
        <f t="shared" si="28"/>
        <v>635</v>
      </c>
      <c r="P107" s="28">
        <f t="shared" si="28"/>
        <v>576</v>
      </c>
      <c r="Q107" s="28">
        <f t="shared" si="28"/>
        <v>403</v>
      </c>
      <c r="R107" s="28">
        <f t="shared" si="28"/>
        <v>311</v>
      </c>
      <c r="S107" s="28">
        <f t="shared" si="28"/>
        <v>222</v>
      </c>
      <c r="T107" s="28">
        <f t="shared" si="28"/>
        <v>29</v>
      </c>
      <c r="U107" s="28">
        <f>SUM(U108:U109)</f>
        <v>3</v>
      </c>
      <c r="V107" s="40" t="s">
        <v>73</v>
      </c>
      <c r="W107" s="31"/>
    </row>
    <row r="108" spans="1:23" s="11" customFormat="1" ht="17.25" customHeight="1" x14ac:dyDescent="0.35">
      <c r="A108" s="30" t="s">
        <v>56</v>
      </c>
      <c r="B108" s="28">
        <f t="shared" si="25"/>
        <v>2291</v>
      </c>
      <c r="C108" s="28">
        <v>105</v>
      </c>
      <c r="D108" s="28">
        <v>128</v>
      </c>
      <c r="E108" s="28">
        <v>141</v>
      </c>
      <c r="F108" s="28">
        <v>170</v>
      </c>
      <c r="G108" s="28">
        <v>122</v>
      </c>
      <c r="H108" s="28">
        <v>163</v>
      </c>
      <c r="I108" s="28">
        <v>191</v>
      </c>
      <c r="J108" s="28">
        <v>202</v>
      </c>
      <c r="K108" s="28">
        <v>196</v>
      </c>
      <c r="L108" s="28">
        <v>179</v>
      </c>
      <c r="M108" s="28">
        <v>191</v>
      </c>
      <c r="N108" s="28">
        <v>139</v>
      </c>
      <c r="O108" s="28">
        <v>100</v>
      </c>
      <c r="P108" s="28">
        <v>91</v>
      </c>
      <c r="Q108" s="28">
        <v>84</v>
      </c>
      <c r="R108" s="28">
        <v>50</v>
      </c>
      <c r="S108" s="28">
        <v>32</v>
      </c>
      <c r="T108" s="28">
        <v>7</v>
      </c>
      <c r="U108" s="58">
        <v>0</v>
      </c>
      <c r="V108" s="40" t="s">
        <v>74</v>
      </c>
      <c r="W108" s="31"/>
    </row>
    <row r="109" spans="1:23" s="11" customFormat="1" ht="17.25" customHeight="1" x14ac:dyDescent="0.35">
      <c r="A109" s="30" t="s">
        <v>44</v>
      </c>
      <c r="B109" s="28">
        <f t="shared" si="25"/>
        <v>10677</v>
      </c>
      <c r="C109" s="28">
        <v>525</v>
      </c>
      <c r="D109" s="28">
        <v>604</v>
      </c>
      <c r="E109" s="28">
        <v>642</v>
      </c>
      <c r="F109" s="28">
        <v>706</v>
      </c>
      <c r="G109" s="28">
        <v>716</v>
      </c>
      <c r="H109" s="28">
        <v>751</v>
      </c>
      <c r="I109" s="28">
        <v>890</v>
      </c>
      <c r="J109" s="28">
        <v>966</v>
      </c>
      <c r="K109" s="28">
        <v>976</v>
      </c>
      <c r="L109" s="28">
        <v>784</v>
      </c>
      <c r="M109" s="28">
        <v>675</v>
      </c>
      <c r="N109" s="28">
        <v>627</v>
      </c>
      <c r="O109" s="28">
        <v>535</v>
      </c>
      <c r="P109" s="28">
        <v>485</v>
      </c>
      <c r="Q109" s="28">
        <v>319</v>
      </c>
      <c r="R109" s="28">
        <v>261</v>
      </c>
      <c r="S109" s="28">
        <v>190</v>
      </c>
      <c r="T109" s="28">
        <v>22</v>
      </c>
      <c r="U109" s="28">
        <v>3</v>
      </c>
      <c r="V109" s="40" t="s">
        <v>63</v>
      </c>
      <c r="W109" s="31"/>
    </row>
    <row r="110" spans="1:23" s="11" customFormat="1" ht="17.25" customHeight="1" x14ac:dyDescent="0.35">
      <c r="A110" s="30" t="s">
        <v>57</v>
      </c>
      <c r="B110" s="28">
        <f t="shared" si="25"/>
        <v>47762</v>
      </c>
      <c r="C110" s="28">
        <f>SUM(C111:C119)</f>
        <v>2816</v>
      </c>
      <c r="D110" s="28">
        <f t="shared" ref="D110:O110" si="29">SUM(D111:D119)</f>
        <v>2874</v>
      </c>
      <c r="E110" s="28">
        <f t="shared" si="29"/>
        <v>3145</v>
      </c>
      <c r="F110" s="28">
        <f t="shared" si="29"/>
        <v>3656</v>
      </c>
      <c r="G110" s="28">
        <f t="shared" si="29"/>
        <v>3706</v>
      </c>
      <c r="H110" s="28">
        <f t="shared" si="29"/>
        <v>3582</v>
      </c>
      <c r="I110" s="28">
        <f t="shared" si="29"/>
        <v>3773</v>
      </c>
      <c r="J110" s="28">
        <f t="shared" si="29"/>
        <v>4144</v>
      </c>
      <c r="K110" s="28">
        <f t="shared" si="29"/>
        <v>4329</v>
      </c>
      <c r="L110" s="28">
        <f t="shared" si="29"/>
        <v>3639</v>
      </c>
      <c r="M110" s="28">
        <f t="shared" si="29"/>
        <v>3082</v>
      </c>
      <c r="N110" s="28">
        <f t="shared" si="29"/>
        <v>2519</v>
      </c>
      <c r="O110" s="28">
        <f t="shared" si="29"/>
        <v>1967</v>
      </c>
      <c r="P110" s="28">
        <f t="shared" ref="P110:U110" si="30">SUM(P111:P119)</f>
        <v>1496</v>
      </c>
      <c r="Q110" s="28">
        <f t="shared" si="30"/>
        <v>1036</v>
      </c>
      <c r="R110" s="28">
        <f t="shared" si="30"/>
        <v>753</v>
      </c>
      <c r="S110" s="28">
        <f t="shared" si="30"/>
        <v>780</v>
      </c>
      <c r="T110" s="28">
        <f t="shared" si="30"/>
        <v>460</v>
      </c>
      <c r="U110" s="28">
        <f t="shared" si="30"/>
        <v>5</v>
      </c>
      <c r="V110" s="40" t="s">
        <v>75</v>
      </c>
      <c r="W110" s="31"/>
    </row>
    <row r="111" spans="1:23" s="11" customFormat="1" ht="17.25" customHeight="1" x14ac:dyDescent="0.35">
      <c r="A111" s="30" t="s">
        <v>58</v>
      </c>
      <c r="B111" s="28">
        <f t="shared" si="25"/>
        <v>1625</v>
      </c>
      <c r="C111" s="28">
        <v>70</v>
      </c>
      <c r="D111" s="28">
        <v>90</v>
      </c>
      <c r="E111" s="28">
        <v>93</v>
      </c>
      <c r="F111" s="28">
        <v>106</v>
      </c>
      <c r="G111" s="28">
        <v>95</v>
      </c>
      <c r="H111" s="28">
        <v>103</v>
      </c>
      <c r="I111" s="28">
        <v>112</v>
      </c>
      <c r="J111" s="28">
        <v>133</v>
      </c>
      <c r="K111" s="28">
        <v>158</v>
      </c>
      <c r="L111" s="28">
        <v>141</v>
      </c>
      <c r="M111" s="28">
        <v>121</v>
      </c>
      <c r="N111" s="28">
        <v>101</v>
      </c>
      <c r="O111" s="28">
        <v>82</v>
      </c>
      <c r="P111" s="28">
        <v>68</v>
      </c>
      <c r="Q111" s="28">
        <v>55</v>
      </c>
      <c r="R111" s="28">
        <v>33</v>
      </c>
      <c r="S111" s="28">
        <v>43</v>
      </c>
      <c r="T111" s="28">
        <v>21</v>
      </c>
      <c r="U111" s="58">
        <v>0</v>
      </c>
      <c r="V111" s="40" t="s">
        <v>76</v>
      </c>
      <c r="W111" s="31"/>
    </row>
    <row r="112" spans="1:23" s="11" customFormat="1" ht="17.25" customHeight="1" x14ac:dyDescent="0.35">
      <c r="A112" s="30" t="s">
        <v>59</v>
      </c>
      <c r="B112" s="28">
        <f t="shared" si="25"/>
        <v>2003</v>
      </c>
      <c r="C112" s="28">
        <v>112</v>
      </c>
      <c r="D112" s="28">
        <v>116</v>
      </c>
      <c r="E112" s="28">
        <v>121</v>
      </c>
      <c r="F112" s="28">
        <v>159</v>
      </c>
      <c r="G112" s="28">
        <v>142</v>
      </c>
      <c r="H112" s="28">
        <v>153</v>
      </c>
      <c r="I112" s="28">
        <v>170</v>
      </c>
      <c r="J112" s="28">
        <v>177</v>
      </c>
      <c r="K112" s="28">
        <v>179</v>
      </c>
      <c r="L112" s="28">
        <v>160</v>
      </c>
      <c r="M112" s="28">
        <v>145</v>
      </c>
      <c r="N112" s="28">
        <v>132</v>
      </c>
      <c r="O112" s="28">
        <v>88</v>
      </c>
      <c r="P112" s="28">
        <v>60</v>
      </c>
      <c r="Q112" s="28">
        <v>29</v>
      </c>
      <c r="R112" s="28">
        <v>28</v>
      </c>
      <c r="S112" s="28">
        <v>20</v>
      </c>
      <c r="T112" s="28">
        <v>12</v>
      </c>
      <c r="U112" s="58">
        <v>0</v>
      </c>
      <c r="V112" s="40" t="s">
        <v>77</v>
      </c>
      <c r="W112" s="31"/>
    </row>
    <row r="113" spans="1:23" s="11" customFormat="1" ht="17.25" customHeight="1" x14ac:dyDescent="0.35">
      <c r="A113" s="30" t="s">
        <v>100</v>
      </c>
      <c r="B113" s="28">
        <f t="shared" si="25"/>
        <v>6503</v>
      </c>
      <c r="C113" s="28">
        <v>453</v>
      </c>
      <c r="D113" s="28">
        <v>454</v>
      </c>
      <c r="E113" s="28">
        <v>464</v>
      </c>
      <c r="F113" s="28">
        <v>525</v>
      </c>
      <c r="G113" s="28">
        <v>521</v>
      </c>
      <c r="H113" s="28">
        <v>515</v>
      </c>
      <c r="I113" s="28">
        <v>566</v>
      </c>
      <c r="J113" s="28">
        <v>594</v>
      </c>
      <c r="K113" s="28">
        <v>571</v>
      </c>
      <c r="L113" s="28">
        <v>449</v>
      </c>
      <c r="M113" s="28">
        <v>381</v>
      </c>
      <c r="N113" s="28">
        <v>299</v>
      </c>
      <c r="O113" s="28">
        <v>240</v>
      </c>
      <c r="P113" s="28">
        <v>166</v>
      </c>
      <c r="Q113" s="28">
        <v>119</v>
      </c>
      <c r="R113" s="28">
        <v>96</v>
      </c>
      <c r="S113" s="28">
        <v>89</v>
      </c>
      <c r="T113" s="58">
        <v>0</v>
      </c>
      <c r="U113" s="28">
        <v>1</v>
      </c>
      <c r="V113" s="31" t="s">
        <v>129</v>
      </c>
      <c r="W113" s="31"/>
    </row>
    <row r="114" spans="1:23" s="11" customFormat="1" ht="17.25" customHeight="1" x14ac:dyDescent="0.35">
      <c r="A114" s="30" t="s">
        <v>101</v>
      </c>
      <c r="B114" s="28">
        <f t="shared" si="25"/>
        <v>5121</v>
      </c>
      <c r="C114" s="28">
        <v>306</v>
      </c>
      <c r="D114" s="28">
        <v>306</v>
      </c>
      <c r="E114" s="28">
        <v>351</v>
      </c>
      <c r="F114" s="28">
        <v>433</v>
      </c>
      <c r="G114" s="28">
        <v>396</v>
      </c>
      <c r="H114" s="28">
        <v>369</v>
      </c>
      <c r="I114" s="28">
        <v>402</v>
      </c>
      <c r="J114" s="28">
        <v>454</v>
      </c>
      <c r="K114" s="28">
        <v>468</v>
      </c>
      <c r="L114" s="28">
        <v>414</v>
      </c>
      <c r="M114" s="28">
        <v>335</v>
      </c>
      <c r="N114" s="28">
        <v>269</v>
      </c>
      <c r="O114" s="28">
        <v>213</v>
      </c>
      <c r="P114" s="28">
        <v>162</v>
      </c>
      <c r="Q114" s="28">
        <v>102</v>
      </c>
      <c r="R114" s="28">
        <v>64</v>
      </c>
      <c r="S114" s="28">
        <v>75</v>
      </c>
      <c r="T114" s="28">
        <v>2</v>
      </c>
      <c r="U114" s="58">
        <v>0</v>
      </c>
      <c r="V114" s="31" t="s">
        <v>134</v>
      </c>
      <c r="W114" s="31"/>
    </row>
    <row r="115" spans="1:23" s="11" customFormat="1" ht="17.25" customHeight="1" x14ac:dyDescent="0.35">
      <c r="A115" s="30" t="s">
        <v>102</v>
      </c>
      <c r="B115" s="28">
        <f t="shared" si="25"/>
        <v>5742</v>
      </c>
      <c r="C115" s="28">
        <v>304</v>
      </c>
      <c r="D115" s="28">
        <v>321</v>
      </c>
      <c r="E115" s="28">
        <v>367</v>
      </c>
      <c r="F115" s="28">
        <v>394</v>
      </c>
      <c r="G115" s="28">
        <v>506</v>
      </c>
      <c r="H115" s="28">
        <v>431</v>
      </c>
      <c r="I115" s="28">
        <v>444</v>
      </c>
      <c r="J115" s="28">
        <v>543</v>
      </c>
      <c r="K115" s="28">
        <v>521</v>
      </c>
      <c r="L115" s="28">
        <v>453</v>
      </c>
      <c r="M115" s="28">
        <v>373</v>
      </c>
      <c r="N115" s="28">
        <v>303</v>
      </c>
      <c r="O115" s="28">
        <v>244</v>
      </c>
      <c r="P115" s="28">
        <v>198</v>
      </c>
      <c r="Q115" s="28">
        <v>133</v>
      </c>
      <c r="R115" s="28">
        <v>103</v>
      </c>
      <c r="S115" s="28">
        <v>99</v>
      </c>
      <c r="T115" s="28">
        <v>4</v>
      </c>
      <c r="U115" s="28">
        <v>1</v>
      </c>
      <c r="V115" s="31" t="s">
        <v>133</v>
      </c>
      <c r="W115" s="31"/>
    </row>
    <row r="116" spans="1:23" s="11" customFormat="1" ht="17.25" customHeight="1" x14ac:dyDescent="0.35">
      <c r="A116" s="30" t="s">
        <v>103</v>
      </c>
      <c r="B116" s="28">
        <f t="shared" si="25"/>
        <v>3634</v>
      </c>
      <c r="C116" s="28">
        <v>225</v>
      </c>
      <c r="D116" s="28">
        <v>232</v>
      </c>
      <c r="E116" s="28">
        <v>250</v>
      </c>
      <c r="F116" s="28">
        <v>274</v>
      </c>
      <c r="G116" s="28">
        <v>298</v>
      </c>
      <c r="H116" s="28">
        <v>269</v>
      </c>
      <c r="I116" s="28">
        <v>278</v>
      </c>
      <c r="J116" s="28">
        <v>331</v>
      </c>
      <c r="K116" s="28">
        <v>350</v>
      </c>
      <c r="L116" s="28">
        <v>275</v>
      </c>
      <c r="M116" s="28">
        <v>235</v>
      </c>
      <c r="N116" s="28">
        <v>179</v>
      </c>
      <c r="O116" s="28">
        <v>149</v>
      </c>
      <c r="P116" s="28">
        <v>98</v>
      </c>
      <c r="Q116" s="28">
        <v>82</v>
      </c>
      <c r="R116" s="28">
        <v>48</v>
      </c>
      <c r="S116" s="28">
        <v>61</v>
      </c>
      <c r="T116" s="59">
        <v>0</v>
      </c>
      <c r="U116" s="59">
        <v>0</v>
      </c>
      <c r="V116" s="31" t="s">
        <v>132</v>
      </c>
      <c r="W116" s="31"/>
    </row>
    <row r="117" spans="1:23" s="11" customFormat="1" ht="17.25" customHeight="1" x14ac:dyDescent="0.35">
      <c r="A117" s="30" t="s">
        <v>104</v>
      </c>
      <c r="B117" s="28">
        <f t="shared" si="25"/>
        <v>3874</v>
      </c>
      <c r="C117" s="28">
        <v>214</v>
      </c>
      <c r="D117" s="28">
        <v>221</v>
      </c>
      <c r="E117" s="28">
        <v>245</v>
      </c>
      <c r="F117" s="28">
        <v>293</v>
      </c>
      <c r="G117" s="28">
        <v>261</v>
      </c>
      <c r="H117" s="28">
        <v>280</v>
      </c>
      <c r="I117" s="28">
        <v>310</v>
      </c>
      <c r="J117" s="28">
        <v>328</v>
      </c>
      <c r="K117" s="28">
        <v>340</v>
      </c>
      <c r="L117" s="28">
        <v>300</v>
      </c>
      <c r="M117" s="28">
        <v>253</v>
      </c>
      <c r="N117" s="28">
        <v>233</v>
      </c>
      <c r="O117" s="28">
        <v>173</v>
      </c>
      <c r="P117" s="28">
        <v>167</v>
      </c>
      <c r="Q117" s="28">
        <v>99</v>
      </c>
      <c r="R117" s="28">
        <v>70</v>
      </c>
      <c r="S117" s="28">
        <v>83</v>
      </c>
      <c r="T117" s="28">
        <v>3</v>
      </c>
      <c r="U117" s="28">
        <v>1</v>
      </c>
      <c r="V117" s="31" t="s">
        <v>131</v>
      </c>
      <c r="W117" s="31"/>
    </row>
    <row r="118" spans="1:23" s="11" customFormat="1" ht="17.25" customHeight="1" x14ac:dyDescent="0.35">
      <c r="A118" s="30" t="s">
        <v>105</v>
      </c>
      <c r="B118" s="28">
        <f t="shared" si="25"/>
        <v>2778</v>
      </c>
      <c r="C118" s="28">
        <v>167</v>
      </c>
      <c r="D118" s="28">
        <v>169</v>
      </c>
      <c r="E118" s="28">
        <v>185</v>
      </c>
      <c r="F118" s="28">
        <v>200</v>
      </c>
      <c r="G118" s="28">
        <v>214</v>
      </c>
      <c r="H118" s="28">
        <v>217</v>
      </c>
      <c r="I118" s="28">
        <v>234</v>
      </c>
      <c r="J118" s="28">
        <v>263</v>
      </c>
      <c r="K118" s="28">
        <v>255</v>
      </c>
      <c r="L118" s="28">
        <v>209</v>
      </c>
      <c r="M118" s="28">
        <v>181</v>
      </c>
      <c r="N118" s="28">
        <v>156</v>
      </c>
      <c r="O118" s="28">
        <v>107</v>
      </c>
      <c r="P118" s="28">
        <v>82</v>
      </c>
      <c r="Q118" s="28">
        <v>56</v>
      </c>
      <c r="R118" s="28">
        <v>41</v>
      </c>
      <c r="S118" s="28">
        <v>42</v>
      </c>
      <c r="T118" s="58">
        <v>0</v>
      </c>
      <c r="U118" s="58">
        <v>0</v>
      </c>
      <c r="V118" s="31" t="s">
        <v>130</v>
      </c>
      <c r="W118" s="31"/>
    </row>
    <row r="119" spans="1:23" s="11" customFormat="1" ht="17.25" customHeight="1" x14ac:dyDescent="0.35">
      <c r="A119" s="30" t="s">
        <v>44</v>
      </c>
      <c r="B119" s="28">
        <f t="shared" si="25"/>
        <v>16482</v>
      </c>
      <c r="C119" s="28">
        <v>965</v>
      </c>
      <c r="D119" s="28">
        <v>965</v>
      </c>
      <c r="E119" s="28">
        <v>1069</v>
      </c>
      <c r="F119" s="28">
        <v>1272</v>
      </c>
      <c r="G119" s="28">
        <v>1273</v>
      </c>
      <c r="H119" s="28">
        <v>1245</v>
      </c>
      <c r="I119" s="28">
        <v>1257</v>
      </c>
      <c r="J119" s="28">
        <v>1321</v>
      </c>
      <c r="K119" s="28">
        <v>1487</v>
      </c>
      <c r="L119" s="28">
        <v>1238</v>
      </c>
      <c r="M119" s="28">
        <v>1058</v>
      </c>
      <c r="N119" s="28">
        <v>847</v>
      </c>
      <c r="O119" s="28">
        <v>671</v>
      </c>
      <c r="P119" s="28">
        <v>495</v>
      </c>
      <c r="Q119" s="28">
        <v>361</v>
      </c>
      <c r="R119" s="28">
        <v>270</v>
      </c>
      <c r="S119" s="28">
        <v>268</v>
      </c>
      <c r="T119" s="28">
        <v>418</v>
      </c>
      <c r="U119" s="28">
        <v>2</v>
      </c>
      <c r="V119" s="40" t="s">
        <v>63</v>
      </c>
      <c r="W119" s="31"/>
    </row>
    <row r="120" spans="1:23" s="31" customFormat="1" ht="17.25" customHeight="1" x14ac:dyDescent="0.35">
      <c r="A120" s="30" t="s">
        <v>60</v>
      </c>
      <c r="B120" s="28">
        <f t="shared" si="25"/>
        <v>15155</v>
      </c>
      <c r="C120" s="28">
        <f>SUM(C121:C122)</f>
        <v>856</v>
      </c>
      <c r="D120" s="28">
        <f t="shared" ref="D120:T120" si="31">SUM(D121:D122)</f>
        <v>886</v>
      </c>
      <c r="E120" s="28">
        <f t="shared" si="31"/>
        <v>1011</v>
      </c>
      <c r="F120" s="28">
        <f t="shared" si="31"/>
        <v>1081</v>
      </c>
      <c r="G120" s="28">
        <f t="shared" si="31"/>
        <v>1139</v>
      </c>
      <c r="H120" s="28">
        <f t="shared" si="31"/>
        <v>1202</v>
      </c>
      <c r="I120" s="28">
        <f t="shared" si="31"/>
        <v>1310</v>
      </c>
      <c r="J120" s="28">
        <f t="shared" si="31"/>
        <v>1387</v>
      </c>
      <c r="K120" s="28">
        <f t="shared" si="31"/>
        <v>1367</v>
      </c>
      <c r="L120" s="28">
        <f t="shared" si="31"/>
        <v>1136</v>
      </c>
      <c r="M120" s="28">
        <f t="shared" si="31"/>
        <v>942</v>
      </c>
      <c r="N120" s="28">
        <f t="shared" si="31"/>
        <v>804</v>
      </c>
      <c r="O120" s="28">
        <f t="shared" si="31"/>
        <v>590</v>
      </c>
      <c r="P120" s="28">
        <f t="shared" si="31"/>
        <v>507</v>
      </c>
      <c r="Q120" s="28">
        <f t="shared" si="31"/>
        <v>386</v>
      </c>
      <c r="R120" s="28">
        <f t="shared" si="31"/>
        <v>222</v>
      </c>
      <c r="S120" s="28">
        <f t="shared" si="31"/>
        <v>255</v>
      </c>
      <c r="T120" s="28">
        <f t="shared" si="31"/>
        <v>70</v>
      </c>
      <c r="U120" s="28">
        <f>SUM(U121:U122)</f>
        <v>4</v>
      </c>
      <c r="V120" s="40" t="s">
        <v>78</v>
      </c>
    </row>
    <row r="121" spans="1:23" s="11" customFormat="1" ht="17.25" customHeight="1" x14ac:dyDescent="0.35">
      <c r="A121" s="30" t="s">
        <v>106</v>
      </c>
      <c r="B121" s="28">
        <f t="shared" si="25"/>
        <v>4398</v>
      </c>
      <c r="C121" s="28">
        <v>257</v>
      </c>
      <c r="D121" s="28">
        <v>268</v>
      </c>
      <c r="E121" s="28">
        <v>277</v>
      </c>
      <c r="F121" s="28">
        <v>291</v>
      </c>
      <c r="G121" s="28">
        <v>345</v>
      </c>
      <c r="H121" s="28">
        <v>354</v>
      </c>
      <c r="I121" s="28">
        <v>399</v>
      </c>
      <c r="J121" s="28">
        <v>422</v>
      </c>
      <c r="K121" s="28">
        <v>376</v>
      </c>
      <c r="L121" s="28">
        <v>291</v>
      </c>
      <c r="M121" s="28">
        <v>285</v>
      </c>
      <c r="N121" s="28">
        <v>236</v>
      </c>
      <c r="O121" s="28">
        <v>182</v>
      </c>
      <c r="P121" s="28">
        <v>150</v>
      </c>
      <c r="Q121" s="28">
        <v>112</v>
      </c>
      <c r="R121" s="28">
        <v>65</v>
      </c>
      <c r="S121" s="28">
        <v>83</v>
      </c>
      <c r="T121" s="28">
        <v>4</v>
      </c>
      <c r="U121" s="28">
        <v>1</v>
      </c>
      <c r="V121" s="31" t="s">
        <v>110</v>
      </c>
      <c r="W121" s="31"/>
    </row>
    <row r="122" spans="1:23" s="11" customFormat="1" ht="17.25" customHeight="1" x14ac:dyDescent="0.35">
      <c r="A122" s="54" t="s">
        <v>44</v>
      </c>
      <c r="B122" s="55">
        <f t="shared" si="25"/>
        <v>10757</v>
      </c>
      <c r="C122" s="55">
        <v>599</v>
      </c>
      <c r="D122" s="55">
        <v>618</v>
      </c>
      <c r="E122" s="55">
        <v>734</v>
      </c>
      <c r="F122" s="55">
        <v>790</v>
      </c>
      <c r="G122" s="55">
        <v>794</v>
      </c>
      <c r="H122" s="55">
        <v>848</v>
      </c>
      <c r="I122" s="55">
        <v>911</v>
      </c>
      <c r="J122" s="55">
        <v>965</v>
      </c>
      <c r="K122" s="55">
        <v>991</v>
      </c>
      <c r="L122" s="55">
        <v>845</v>
      </c>
      <c r="M122" s="55">
        <v>657</v>
      </c>
      <c r="N122" s="55">
        <v>568</v>
      </c>
      <c r="O122" s="55">
        <v>408</v>
      </c>
      <c r="P122" s="55">
        <v>357</v>
      </c>
      <c r="Q122" s="55">
        <v>274</v>
      </c>
      <c r="R122" s="55">
        <v>157</v>
      </c>
      <c r="S122" s="55">
        <v>172</v>
      </c>
      <c r="T122" s="55">
        <v>66</v>
      </c>
      <c r="U122" s="55">
        <v>3</v>
      </c>
      <c r="V122" s="56" t="s">
        <v>111</v>
      </c>
      <c r="W122" s="31"/>
    </row>
    <row r="123" spans="1:23" s="43" customFormat="1" ht="16.5" customHeight="1" x14ac:dyDescent="0.35">
      <c r="A123" s="42"/>
      <c r="C123" s="44" t="s">
        <v>79</v>
      </c>
      <c r="D123" s="45" t="s">
        <v>80</v>
      </c>
      <c r="N123" s="44" t="s">
        <v>81</v>
      </c>
      <c r="O123" s="45" t="s">
        <v>82</v>
      </c>
      <c r="V123" s="42"/>
      <c r="W123" s="42"/>
    </row>
    <row r="124" spans="1:23" s="43" customFormat="1" ht="16.5" customHeight="1" x14ac:dyDescent="0.35">
      <c r="A124" s="42"/>
      <c r="C124" s="44" t="s">
        <v>31</v>
      </c>
      <c r="D124" s="45" t="s">
        <v>83</v>
      </c>
      <c r="N124" s="44" t="s">
        <v>32</v>
      </c>
      <c r="O124" s="45" t="s">
        <v>84</v>
      </c>
      <c r="V124" s="42"/>
      <c r="W124" s="42"/>
    </row>
    <row r="125" spans="1:23" s="43" customFormat="1" ht="16.5" customHeight="1" x14ac:dyDescent="0.35">
      <c r="A125" s="42"/>
      <c r="C125" s="44" t="s">
        <v>85</v>
      </c>
      <c r="D125" s="45" t="s">
        <v>86</v>
      </c>
      <c r="N125" s="44" t="s">
        <v>87</v>
      </c>
      <c r="O125" s="46" t="s">
        <v>88</v>
      </c>
      <c r="V125" s="42"/>
      <c r="W125" s="42"/>
    </row>
    <row r="126" spans="1:23" s="11" customFormat="1" ht="18.75" customHeight="1" x14ac:dyDescent="0.35">
      <c r="A126" s="31"/>
      <c r="V126" s="32"/>
      <c r="W126" s="31"/>
    </row>
    <row r="127" spans="1:23" s="11" customFormat="1" ht="21" customHeight="1" x14ac:dyDescent="0.35">
      <c r="A127" s="31"/>
      <c r="V127" s="31"/>
      <c r="W127" s="31"/>
    </row>
    <row r="128" spans="1:23" s="11" customFormat="1" ht="21" customHeight="1" x14ac:dyDescent="0.35">
      <c r="A128" s="31"/>
      <c r="V128" s="31"/>
      <c r="W128" s="31"/>
    </row>
    <row r="129" spans="1:23" s="11" customFormat="1" ht="21" customHeight="1" x14ac:dyDescent="0.35">
      <c r="A129" s="31"/>
      <c r="V129" s="31"/>
      <c r="W129" s="31"/>
    </row>
    <row r="130" spans="1:23" s="11" customFormat="1" ht="21" customHeight="1" x14ac:dyDescent="0.35">
      <c r="A130" s="31"/>
      <c r="V130" s="31"/>
      <c r="W130" s="31"/>
    </row>
    <row r="131" spans="1:23" s="11" customFormat="1" ht="21" customHeight="1" x14ac:dyDescent="0.35">
      <c r="A131" s="31"/>
      <c r="V131" s="31"/>
      <c r="W131" s="31"/>
    </row>
    <row r="132" spans="1:23" s="11" customFormat="1" ht="21" customHeight="1" x14ac:dyDescent="0.35">
      <c r="A132" s="31"/>
      <c r="V132" s="31"/>
      <c r="W132" s="31"/>
    </row>
    <row r="133" spans="1:23" s="11" customFormat="1" ht="21" customHeight="1" x14ac:dyDescent="0.35">
      <c r="A133" s="31"/>
      <c r="V133" s="31"/>
      <c r="W133" s="31"/>
    </row>
    <row r="134" spans="1:23" s="11" customFormat="1" ht="21" customHeight="1" x14ac:dyDescent="0.35">
      <c r="A134" s="31"/>
      <c r="V134" s="31"/>
      <c r="W134" s="31"/>
    </row>
    <row r="135" spans="1:23" s="11" customFormat="1" ht="21" customHeight="1" x14ac:dyDescent="0.35">
      <c r="A135" s="31"/>
      <c r="V135" s="31"/>
      <c r="W135" s="31"/>
    </row>
    <row r="136" spans="1:23" s="11" customFormat="1" ht="21" customHeight="1" x14ac:dyDescent="0.35">
      <c r="A136" s="31"/>
      <c r="V136" s="31"/>
      <c r="W136" s="31"/>
    </row>
    <row r="137" spans="1:23" s="11" customFormat="1" ht="21" customHeight="1" x14ac:dyDescent="0.35">
      <c r="A137" s="31"/>
      <c r="V137" s="31"/>
      <c r="W137" s="31"/>
    </row>
    <row r="138" spans="1:23" s="11" customFormat="1" ht="21" customHeight="1" x14ac:dyDescent="0.35">
      <c r="A138" s="31"/>
      <c r="V138" s="31"/>
      <c r="W138" s="31"/>
    </row>
    <row r="139" spans="1:23" s="11" customFormat="1" ht="21" customHeight="1" x14ac:dyDescent="0.35">
      <c r="A139" s="31"/>
    </row>
    <row r="140" spans="1:23" s="11" customFormat="1" ht="21" customHeight="1" x14ac:dyDescent="0.35">
      <c r="A140" s="31"/>
    </row>
    <row r="141" spans="1:23" s="11" customFormat="1" ht="21" customHeight="1" x14ac:dyDescent="0.35">
      <c r="A141" s="31"/>
    </row>
    <row r="142" spans="1:23" s="11" customFormat="1" ht="21" customHeight="1" x14ac:dyDescent="0.35">
      <c r="A142" s="31"/>
    </row>
    <row r="143" spans="1:23" s="11" customFormat="1" ht="21" customHeight="1" x14ac:dyDescent="0.35"/>
    <row r="144" spans="1:23" s="11" customFormat="1" ht="21" customHeight="1" x14ac:dyDescent="0.35"/>
    <row r="145" s="11" customFormat="1" ht="21" customHeight="1" x14ac:dyDescent="0.35"/>
    <row r="146" s="11" customFormat="1" ht="21" customHeight="1" x14ac:dyDescent="0.35"/>
    <row r="147" s="11" customFormat="1" ht="21" customHeight="1" x14ac:dyDescent="0.35"/>
    <row r="148" s="11" customFormat="1" ht="21" customHeight="1" x14ac:dyDescent="0.35"/>
    <row r="149" s="11" customFormat="1" ht="21" customHeight="1" x14ac:dyDescent="0.35"/>
    <row r="150" s="11" customFormat="1" ht="21" customHeight="1" x14ac:dyDescent="0.35"/>
    <row r="151" s="11" customFormat="1" ht="21" customHeight="1" x14ac:dyDescent="0.35"/>
    <row r="152" s="11" customFormat="1" ht="21" customHeight="1" x14ac:dyDescent="0.35"/>
    <row r="153" s="11" customFormat="1" ht="21" customHeight="1" x14ac:dyDescent="0.35"/>
    <row r="154" s="11" customFormat="1" ht="21" customHeight="1" x14ac:dyDescent="0.35"/>
    <row r="155" s="11" customFormat="1" ht="21" customHeight="1" x14ac:dyDescent="0.35"/>
    <row r="156" s="11" customFormat="1" ht="21" customHeight="1" x14ac:dyDescent="0.35"/>
    <row r="157" s="11" customFormat="1" ht="21" customHeight="1" x14ac:dyDescent="0.35"/>
    <row r="158" s="11" customFormat="1" ht="21" customHeight="1" x14ac:dyDescent="0.35"/>
    <row r="159" s="11" customFormat="1" ht="21" customHeight="1" x14ac:dyDescent="0.35"/>
    <row r="160" s="11" customFormat="1" ht="21" customHeight="1" x14ac:dyDescent="0.35"/>
    <row r="161" s="11" customFormat="1" ht="21" customHeight="1" x14ac:dyDescent="0.35"/>
    <row r="162" s="11" customFormat="1" ht="21" customHeight="1" x14ac:dyDescent="0.35"/>
    <row r="163" s="11" customFormat="1" ht="21" customHeight="1" x14ac:dyDescent="0.35"/>
    <row r="164" s="11" customFormat="1" ht="21" customHeight="1" x14ac:dyDescent="0.35"/>
    <row r="165" s="11" customFormat="1" ht="21" customHeight="1" x14ac:dyDescent="0.35"/>
    <row r="166" s="11" customFormat="1" ht="21" customHeight="1" x14ac:dyDescent="0.35"/>
    <row r="167" s="11" customFormat="1" ht="21" customHeight="1" x14ac:dyDescent="0.35"/>
    <row r="168" s="11" customFormat="1" ht="21" customHeight="1" x14ac:dyDescent="0.35"/>
    <row r="169" s="11" customFormat="1" ht="21" customHeight="1" x14ac:dyDescent="0.35"/>
    <row r="170" s="11" customFormat="1" ht="21" customHeight="1" x14ac:dyDescent="0.35"/>
  </sheetData>
  <mergeCells count="4">
    <mergeCell ref="C4:U4"/>
    <mergeCell ref="C35:U35"/>
    <mergeCell ref="C65:U65"/>
    <mergeCell ref="C96:U96"/>
  </mergeCells>
  <phoneticPr fontId="0" type="noConversion"/>
  <pageMargins left="0.47244094488188981" right="3.937007874015748E-2" top="0.59055118110236227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T-5.1 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Windows User</cp:lastModifiedBy>
  <cp:lastPrinted>2013-12-28T04:04:24Z</cp:lastPrinted>
  <dcterms:created xsi:type="dcterms:W3CDTF">2004-08-16T17:13:42Z</dcterms:created>
  <dcterms:modified xsi:type="dcterms:W3CDTF">2013-12-28T04:04:31Z</dcterms:modified>
</cp:coreProperties>
</file>