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05" windowWidth="20115" windowHeight="7230"/>
  </bookViews>
  <sheets>
    <sheet name="T-1" sheetId="1" r:id="rId1"/>
  </sheets>
  <definedNames>
    <definedName name="_xlnm.Print_Area" localSheetId="0">'T-1'!$A$1:$R$25</definedName>
  </definedNames>
  <calcPr calcId="144525"/>
</workbook>
</file>

<file path=xl/calcChain.xml><?xml version="1.0" encoding="utf-8"?>
<calcChain xmlns="http://schemas.openxmlformats.org/spreadsheetml/2006/main">
  <c r="N18" i="1" l="1"/>
  <c r="M18" i="1"/>
  <c r="L18" i="1"/>
  <c r="K18" i="1"/>
  <c r="J18" i="1"/>
  <c r="N17" i="1"/>
  <c r="M17" i="1"/>
  <c r="L17" i="1"/>
  <c r="K17" i="1"/>
  <c r="J17" i="1"/>
  <c r="N16" i="1"/>
  <c r="M16" i="1"/>
  <c r="L16" i="1"/>
  <c r="K16" i="1"/>
  <c r="J16" i="1"/>
  <c r="N15" i="1"/>
  <c r="M15" i="1"/>
  <c r="L15" i="1"/>
  <c r="K15" i="1"/>
  <c r="J15" i="1"/>
  <c r="N14" i="1"/>
  <c r="M14" i="1"/>
  <c r="L14" i="1"/>
  <c r="K14" i="1"/>
  <c r="J14" i="1"/>
  <c r="N13" i="1"/>
  <c r="M13" i="1"/>
  <c r="L13" i="1"/>
  <c r="K13" i="1"/>
  <c r="J13" i="1"/>
  <c r="N12" i="1"/>
  <c r="M12" i="1"/>
  <c r="L12" i="1"/>
  <c r="K12" i="1"/>
  <c r="J12" i="1"/>
  <c r="N11" i="1"/>
  <c r="M11" i="1"/>
  <c r="L11" i="1"/>
  <c r="K11" i="1"/>
  <c r="J11" i="1"/>
  <c r="I10" i="1"/>
  <c r="N10" i="1" s="1"/>
  <c r="H10" i="1"/>
  <c r="L10" i="1" s="1"/>
  <c r="G10" i="1"/>
  <c r="K10" i="1" s="1"/>
  <c r="F10" i="1"/>
  <c r="J10" i="1" s="1"/>
  <c r="E10" i="1"/>
  <c r="M10" i="1" l="1"/>
</calcChain>
</file>

<file path=xl/sharedStrings.xml><?xml version="1.0" encoding="utf-8"?>
<sst xmlns="http://schemas.openxmlformats.org/spreadsheetml/2006/main" count="44" uniqueCount="40">
  <si>
    <t>ตาราง</t>
  </si>
  <si>
    <t>จำนวนประชากรจากการทะเบียน อัตราการเปลี่ยนแปลง  และความหนาแน่นของประชากร จำแนกเป็นรายอำเภอ พ.ศ.  2550 - 2554</t>
  </si>
  <si>
    <t>TABLE</t>
  </si>
  <si>
    <t>NUMBER OF POPULATION FROM REGISTRATION RECORD, PERCENT CHANGE AND DENSITY BY DISTRICT :   2007 - 2011</t>
  </si>
  <si>
    <t xml:space="preserve">           อำเภอ</t>
  </si>
  <si>
    <t>จำนวนประชากร</t>
  </si>
  <si>
    <t>อัตราการเปลี่ยนแปลง (%)</t>
  </si>
  <si>
    <t>ความหนาแน่น</t>
  </si>
  <si>
    <t>District</t>
  </si>
  <si>
    <t>Number of population</t>
  </si>
  <si>
    <t>Percent  change</t>
  </si>
  <si>
    <t>ของประชากร</t>
  </si>
  <si>
    <t>(ต่อ ตร. กม.)</t>
  </si>
  <si>
    <t>Population density</t>
  </si>
  <si>
    <t>(2007)</t>
  </si>
  <si>
    <t>(2008)</t>
  </si>
  <si>
    <t>(2009)</t>
  </si>
  <si>
    <t>(2010)</t>
  </si>
  <si>
    <t>(2011)</t>
  </si>
  <si>
    <t>(Per sq. km.)</t>
  </si>
  <si>
    <t>รวมยอด</t>
  </si>
  <si>
    <t>Total</t>
  </si>
  <si>
    <t>เมืองกระบี่</t>
  </si>
  <si>
    <t>Mueang 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</si>
  <si>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</si>
  <si>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</si>
  <si>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</si>
  <si>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</si>
  <si>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</si>
  <si>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</si>
  <si>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</si>
  <si>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</si>
  <si>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</si>
  <si>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</si>
  <si>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</si>
  <si>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</si>
  <si>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</si>
  <si>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</si>
  <si>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   ที่มา    :   กรมการปกครอง  กระทรวงมหาดไทย</t>
  </si>
  <si>
    <t xml:space="preserve">    Source    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</si>
</sst>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0"/>
      <name val="Arial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41" fontId="5" fillId="0" borderId="7" xfId="0" applyNumberFormat="1" applyFont="1" applyBorder="1"/>
    <xf numFmtId="2" fontId="5" fillId="0" borderId="7" xfId="0" applyNumberFormat="1" applyFont="1" applyBorder="1"/>
    <xf numFmtId="2" fontId="5" fillId="0" borderId="9" xfId="0" applyNumberFormat="1" applyFont="1" applyBorder="1"/>
    <xf numFmtId="43" fontId="5" fillId="0" borderId="4" xfId="0" applyNumberFormat="1" applyFont="1" applyBorder="1"/>
    <xf numFmtId="0" fontId="5" fillId="0" borderId="7" xfId="0" applyFont="1" applyBorder="1" applyAlignment="1">
      <alignment horizontal="center"/>
    </xf>
    <xf numFmtId="0" fontId="6" fillId="0" borderId="0" xfId="0" applyFont="1"/>
    <xf numFmtId="0" fontId="5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41" fontId="3" fillId="0" borderId="9" xfId="0" applyNumberFormat="1" applyFont="1" applyBorder="1"/>
    <xf numFmtId="2" fontId="3" fillId="0" borderId="7" xfId="0" applyNumberFormat="1" applyFont="1" applyBorder="1"/>
    <xf numFmtId="2" fontId="3" fillId="0" borderId="9" xfId="0" applyNumberFormat="1" applyFont="1" applyBorder="1"/>
    <xf numFmtId="43" fontId="3" fillId="0" borderId="4" xfId="0" applyNumberFormat="1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/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2">
    <cellStyle name="Normal" xfId="0" builtinId="0"/>
    <cellStyle name="ปกติ_T-1.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7"/>
  </sheetPr>
  <dimension ref="A1:P24"/>
  <sheetViews>
    <sheetView showGridLines="0" tabSelected="1" zoomScale="85" zoomScaleNormal="100" workbookViewId="0">
      <selection activeCell="H11" sqref="H11"/>
    </sheetView>
  </sheetViews>
  <sheetFormatPr defaultRowHeight="18.75" x14ac:dyDescent="0.3"/>
  <cols>
    <col min="1" max="1" width="1.5703125" style="4" customWidth="1"/>
    <col min="2" max="2" width="5.85546875" style="4" customWidth="1"/>
    <col min="3" max="3" width="4" style="4" customWidth="1"/>
    <col min="4" max="4" width="10.85546875" style="4" customWidth="1"/>
    <col min="5" max="13" width="9.42578125" style="4" customWidth="1"/>
    <col min="14" max="14" width="15.42578125" style="4" customWidth="1"/>
    <col min="15" max="15" width="0.42578125" style="4" customWidth="1"/>
    <col min="16" max="16" width="20.85546875" style="4" customWidth="1"/>
    <col min="17" max="17" width="2.28515625" style="4" customWidth="1"/>
    <col min="18" max="18" width="4.140625" style="4" customWidth="1"/>
    <col min="19" max="16384" width="9.140625" style="4"/>
  </cols>
  <sheetData>
    <row r="1" spans="1:16" s="1" customFormat="1" x14ac:dyDescent="0.3">
      <c r="B1" s="1" t="s">
        <v>0</v>
      </c>
      <c r="C1" s="2">
        <v>1</v>
      </c>
      <c r="D1" s="1" t="s">
        <v>1</v>
      </c>
    </row>
    <row r="2" spans="1:16" s="1" customFormat="1" x14ac:dyDescent="0.3">
      <c r="B2" s="1" t="s">
        <v>2</v>
      </c>
      <c r="C2" s="2">
        <v>1</v>
      </c>
      <c r="D2" s="1" t="s">
        <v>3</v>
      </c>
    </row>
    <row r="3" spans="1:16" ht="3" customHeigh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12" customFormat="1" ht="17.25" x14ac:dyDescent="0.3">
      <c r="A4" s="5" t="s">
        <v>4</v>
      </c>
      <c r="B4" s="5"/>
      <c r="C4" s="5"/>
      <c r="D4" s="6"/>
      <c r="E4" s="7" t="s">
        <v>5</v>
      </c>
      <c r="F4" s="7"/>
      <c r="G4" s="7"/>
      <c r="H4" s="7"/>
      <c r="I4" s="8"/>
      <c r="J4" s="7" t="s">
        <v>6</v>
      </c>
      <c r="K4" s="7"/>
      <c r="L4" s="7"/>
      <c r="M4" s="8"/>
      <c r="N4" s="9" t="s">
        <v>7</v>
      </c>
      <c r="O4" s="10" t="s">
        <v>8</v>
      </c>
      <c r="P4" s="11"/>
    </row>
    <row r="5" spans="1:16" s="12" customFormat="1" ht="17.25" x14ac:dyDescent="0.3">
      <c r="A5" s="13"/>
      <c r="B5" s="13"/>
      <c r="C5" s="13"/>
      <c r="D5" s="14"/>
      <c r="E5" s="15" t="s">
        <v>9</v>
      </c>
      <c r="F5" s="15"/>
      <c r="G5" s="15"/>
      <c r="H5" s="15"/>
      <c r="I5" s="16"/>
      <c r="J5" s="15" t="s">
        <v>10</v>
      </c>
      <c r="K5" s="15"/>
      <c r="L5" s="15"/>
      <c r="M5" s="16"/>
      <c r="N5" s="17" t="s">
        <v>11</v>
      </c>
      <c r="O5" s="18"/>
      <c r="P5" s="19"/>
    </row>
    <row r="6" spans="1:16" s="12" customFormat="1" ht="17.25" x14ac:dyDescent="0.3">
      <c r="A6" s="13"/>
      <c r="B6" s="13"/>
      <c r="C6" s="13"/>
      <c r="D6" s="14"/>
      <c r="E6" s="20"/>
      <c r="F6" s="21"/>
      <c r="G6" s="21"/>
      <c r="H6" s="21"/>
      <c r="I6" s="21"/>
      <c r="J6" s="21"/>
      <c r="K6" s="21"/>
      <c r="L6" s="21"/>
      <c r="M6" s="21"/>
      <c r="N6" s="22" t="s">
        <v>12</v>
      </c>
      <c r="O6" s="18"/>
      <c r="P6" s="19"/>
    </row>
    <row r="7" spans="1:16" s="12" customFormat="1" ht="17.25" x14ac:dyDescent="0.3">
      <c r="A7" s="13"/>
      <c r="B7" s="13"/>
      <c r="C7" s="13"/>
      <c r="D7" s="14"/>
      <c r="E7" s="23">
        <v>2550</v>
      </c>
      <c r="F7" s="22">
        <v>2551</v>
      </c>
      <c r="G7" s="22">
        <v>2552</v>
      </c>
      <c r="H7" s="22">
        <v>2553</v>
      </c>
      <c r="I7" s="22">
        <v>2554</v>
      </c>
      <c r="J7" s="22">
        <v>2551</v>
      </c>
      <c r="K7" s="22">
        <v>2552</v>
      </c>
      <c r="L7" s="22">
        <v>2553</v>
      </c>
      <c r="M7" s="22">
        <v>2554</v>
      </c>
      <c r="N7" s="22" t="s">
        <v>13</v>
      </c>
      <c r="O7" s="18"/>
      <c r="P7" s="19"/>
    </row>
    <row r="8" spans="1:16" s="12" customFormat="1" ht="17.25" x14ac:dyDescent="0.3">
      <c r="A8" s="24"/>
      <c r="B8" s="24"/>
      <c r="C8" s="24"/>
      <c r="D8" s="25"/>
      <c r="E8" s="26" t="s">
        <v>14</v>
      </c>
      <c r="F8" s="26" t="s">
        <v>15</v>
      </c>
      <c r="G8" s="26" t="s">
        <v>16</v>
      </c>
      <c r="H8" s="26" t="s">
        <v>17</v>
      </c>
      <c r="I8" s="26" t="s">
        <v>18</v>
      </c>
      <c r="J8" s="26" t="s">
        <v>15</v>
      </c>
      <c r="K8" s="26" t="s">
        <v>16</v>
      </c>
      <c r="L8" s="26" t="s">
        <v>17</v>
      </c>
      <c r="M8" s="26" t="s">
        <v>18</v>
      </c>
      <c r="N8" s="27" t="s">
        <v>19</v>
      </c>
      <c r="O8" s="28"/>
      <c r="P8" s="29"/>
    </row>
    <row r="9" spans="1:16" s="35" customFormat="1" ht="6" customHeight="1" x14ac:dyDescent="0.3">
      <c r="A9" s="30"/>
      <c r="B9" s="30"/>
      <c r="C9" s="30"/>
      <c r="D9" s="30"/>
      <c r="E9" s="31"/>
      <c r="F9" s="22"/>
      <c r="G9" s="17"/>
      <c r="H9" s="31"/>
      <c r="I9" s="31"/>
      <c r="J9" s="31"/>
      <c r="K9" s="31"/>
      <c r="L9" s="22"/>
      <c r="M9" s="32"/>
      <c r="N9" s="17"/>
      <c r="O9" s="33"/>
      <c r="P9" s="34"/>
    </row>
    <row r="10" spans="1:16" s="42" customFormat="1" ht="24" customHeight="1" x14ac:dyDescent="0.3">
      <c r="A10" s="36" t="s">
        <v>20</v>
      </c>
      <c r="B10" s="36"/>
      <c r="C10" s="36"/>
      <c r="D10" s="36"/>
      <c r="E10" s="37">
        <f>SUM(E11:E18)</f>
        <v>410634</v>
      </c>
      <c r="F10" s="37">
        <f>SUM(F11:F18)</f>
        <v>418705</v>
      </c>
      <c r="G10" s="37">
        <f>SUM(G11:G18)</f>
        <v>426556</v>
      </c>
      <c r="H10" s="37">
        <f>SUM(H11:H18)</f>
        <v>432704</v>
      </c>
      <c r="I10" s="37">
        <f>SUM(I11:I18)</f>
        <v>438039</v>
      </c>
      <c r="J10" s="38">
        <f>SUM(F10-E10)*100/F10</f>
        <v>1.9276101312379839</v>
      </c>
      <c r="K10" s="38">
        <f>SUM(G10-F10)*100/G10</f>
        <v>1.8405555190877634</v>
      </c>
      <c r="L10" s="38">
        <f>SUM(H10-G10)*100/H10</f>
        <v>1.4208327170536903</v>
      </c>
      <c r="M10" s="39">
        <f>SUM(I10-H10)*100/I10</f>
        <v>1.2179280840290476</v>
      </c>
      <c r="N10" s="40">
        <f>SUM(I10/3665.981)</f>
        <v>119.48752598554111</v>
      </c>
      <c r="O10" s="41" t="s">
        <v>21</v>
      </c>
      <c r="P10" s="36"/>
    </row>
    <row r="11" spans="1:16" s="42" customFormat="1" ht="24" customHeight="1" x14ac:dyDescent="0.3">
      <c r="A11" s="43"/>
      <c r="B11" s="44"/>
      <c r="C11" s="45" t="s">
        <v>22</v>
      </c>
      <c r="D11" s="43"/>
      <c r="E11" s="46">
        <v>98569</v>
      </c>
      <c r="F11" s="46">
        <v>100812</v>
      </c>
      <c r="G11" s="46">
        <v>103282</v>
      </c>
      <c r="H11" s="46">
        <v>105560</v>
      </c>
      <c r="I11" s="46">
        <v>107262</v>
      </c>
      <c r="J11" s="47">
        <f t="shared" ref="J11:M18" si="0">SUM(F11-E11)*100/F11</f>
        <v>2.224933539657977</v>
      </c>
      <c r="K11" s="47">
        <f t="shared" si="0"/>
        <v>2.3915106214054722</v>
      </c>
      <c r="L11" s="47">
        <f t="shared" si="0"/>
        <v>2.1580143993937098</v>
      </c>
      <c r="M11" s="48">
        <f t="shared" si="0"/>
        <v>1.5867688463761631</v>
      </c>
      <c r="N11" s="49">
        <f>SUM(I11/597.738)</f>
        <v>179.44651335534965</v>
      </c>
      <c r="O11" s="43"/>
      <c r="P11" s="50" t="s">
        <v>23</v>
      </c>
    </row>
    <row r="12" spans="1:16" s="42" customFormat="1" ht="24" customHeight="1" x14ac:dyDescent="0.3">
      <c r="A12" s="43"/>
      <c r="B12" s="20"/>
      <c r="C12" s="45" t="s">
        <v>24</v>
      </c>
      <c r="D12" s="43"/>
      <c r="E12" s="46">
        <v>48270</v>
      </c>
      <c r="F12" s="46">
        <v>49492</v>
      </c>
      <c r="G12" s="46">
        <v>50549</v>
      </c>
      <c r="H12" s="46">
        <v>51252</v>
      </c>
      <c r="I12" s="46">
        <v>51858</v>
      </c>
      <c r="J12" s="47">
        <f t="shared" si="0"/>
        <v>2.4690859128748079</v>
      </c>
      <c r="K12" s="47">
        <f t="shared" si="0"/>
        <v>2.0910403766642269</v>
      </c>
      <c r="L12" s="47">
        <f t="shared" si="0"/>
        <v>1.3716537891204246</v>
      </c>
      <c r="M12" s="48">
        <f t="shared" si="0"/>
        <v>1.1685757260210574</v>
      </c>
      <c r="N12" s="49">
        <f t="shared" ref="N12:N18" si="1">SUM(I12/597.738)</f>
        <v>86.757074169619457</v>
      </c>
      <c r="O12" s="43"/>
      <c r="P12" s="51" t="s">
        <v>25</v>
      </c>
    </row>
    <row r="13" spans="1:16" s="12" customFormat="1" ht="24" customHeight="1" x14ac:dyDescent="0.3">
      <c r="A13" s="52"/>
      <c r="B13" s="20"/>
      <c r="C13" s="45" t="s">
        <v>26</v>
      </c>
      <c r="D13" s="23"/>
      <c r="E13" s="46">
        <v>28856</v>
      </c>
      <c r="F13" s="46">
        <v>29633</v>
      </c>
      <c r="G13" s="46">
        <v>30467</v>
      </c>
      <c r="H13" s="46">
        <v>31102</v>
      </c>
      <c r="I13" s="46">
        <v>31838</v>
      </c>
      <c r="J13" s="47">
        <f t="shared" si="0"/>
        <v>2.6220767387709647</v>
      </c>
      <c r="K13" s="47">
        <f t="shared" si="0"/>
        <v>2.7373879935668102</v>
      </c>
      <c r="L13" s="47">
        <f t="shared" si="0"/>
        <v>2.041669346022764</v>
      </c>
      <c r="M13" s="48">
        <f t="shared" si="0"/>
        <v>2.3117029964193732</v>
      </c>
      <c r="N13" s="49">
        <f t="shared" si="1"/>
        <v>53.264139137883149</v>
      </c>
      <c r="O13" s="20"/>
      <c r="P13" s="51" t="s">
        <v>27</v>
      </c>
    </row>
    <row r="14" spans="1:16" s="12" customFormat="1" ht="24" customHeight="1" x14ac:dyDescent="0.3">
      <c r="A14" s="20"/>
      <c r="B14" s="20"/>
      <c r="C14" s="45" t="s">
        <v>28</v>
      </c>
      <c r="D14" s="20"/>
      <c r="E14" s="46">
        <v>69175</v>
      </c>
      <c r="F14" s="46">
        <v>70337</v>
      </c>
      <c r="G14" s="46">
        <v>71485</v>
      </c>
      <c r="H14" s="46">
        <v>72383</v>
      </c>
      <c r="I14" s="46">
        <v>73185</v>
      </c>
      <c r="J14" s="47">
        <f t="shared" si="0"/>
        <v>1.6520465757709313</v>
      </c>
      <c r="K14" s="47">
        <f t="shared" si="0"/>
        <v>1.6059313142617333</v>
      </c>
      <c r="L14" s="47">
        <f t="shared" si="0"/>
        <v>1.2406227981708413</v>
      </c>
      <c r="M14" s="48">
        <f t="shared" si="0"/>
        <v>1.0958529753364761</v>
      </c>
      <c r="N14" s="49">
        <f t="shared" si="1"/>
        <v>122.43658592895214</v>
      </c>
      <c r="O14" s="20"/>
      <c r="P14" s="51" t="s">
        <v>29</v>
      </c>
    </row>
    <row r="15" spans="1:16" s="12" customFormat="1" ht="24" customHeight="1" x14ac:dyDescent="0.3">
      <c r="A15" s="20"/>
      <c r="B15" s="20"/>
      <c r="C15" s="45" t="s">
        <v>30</v>
      </c>
      <c r="D15" s="20"/>
      <c r="E15" s="46">
        <v>52197</v>
      </c>
      <c r="F15" s="46">
        <v>52818</v>
      </c>
      <c r="G15" s="46">
        <v>53427</v>
      </c>
      <c r="H15" s="46">
        <v>53908</v>
      </c>
      <c r="I15" s="46">
        <v>54239</v>
      </c>
      <c r="J15" s="47">
        <f t="shared" si="0"/>
        <v>1.1757355447006703</v>
      </c>
      <c r="K15" s="47">
        <f t="shared" si="0"/>
        <v>1.1398730978718625</v>
      </c>
      <c r="L15" s="47">
        <f t="shared" si="0"/>
        <v>0.89226088892186683</v>
      </c>
      <c r="M15" s="48">
        <f t="shared" si="0"/>
        <v>0.61026198860598457</v>
      </c>
      <c r="N15" s="49">
        <f t="shared" si="1"/>
        <v>90.740424734582703</v>
      </c>
      <c r="O15" s="20"/>
      <c r="P15" s="51" t="s">
        <v>31</v>
      </c>
    </row>
    <row r="16" spans="1:16" s="12" customFormat="1" ht="24" customHeight="1" x14ac:dyDescent="0.3">
      <c r="A16" s="20"/>
      <c r="B16" s="20"/>
      <c r="C16" s="45" t="s">
        <v>32</v>
      </c>
      <c r="D16" s="20"/>
      <c r="E16" s="46">
        <v>36197</v>
      </c>
      <c r="F16" s="46">
        <v>36774</v>
      </c>
      <c r="G16" s="46">
        <v>37127</v>
      </c>
      <c r="H16" s="46">
        <v>37352</v>
      </c>
      <c r="I16" s="46">
        <v>37536</v>
      </c>
      <c r="J16" s="47">
        <f t="shared" si="0"/>
        <v>1.5690433458421711</v>
      </c>
      <c r="K16" s="47">
        <f t="shared" si="0"/>
        <v>0.9507905298031083</v>
      </c>
      <c r="L16" s="47">
        <f t="shared" si="0"/>
        <v>0.60237738273720287</v>
      </c>
      <c r="M16" s="48">
        <f t="shared" si="0"/>
        <v>0.49019607843137253</v>
      </c>
      <c r="N16" s="49">
        <f t="shared" si="1"/>
        <v>62.796743723838865</v>
      </c>
      <c r="O16" s="20"/>
      <c r="P16" s="51" t="s">
        <v>33</v>
      </c>
    </row>
    <row r="17" spans="1:16" s="12" customFormat="1" ht="24" customHeight="1" x14ac:dyDescent="0.3">
      <c r="A17" s="20"/>
      <c r="B17" s="20"/>
      <c r="C17" s="45" t="s">
        <v>34</v>
      </c>
      <c r="D17" s="20"/>
      <c r="E17" s="46">
        <v>21033</v>
      </c>
      <c r="F17" s="46">
        <v>21579</v>
      </c>
      <c r="G17" s="46">
        <v>22154</v>
      </c>
      <c r="H17" s="46">
        <v>22574</v>
      </c>
      <c r="I17" s="46">
        <v>22846</v>
      </c>
      <c r="J17" s="47">
        <f t="shared" si="0"/>
        <v>2.5302377311274848</v>
      </c>
      <c r="K17" s="47">
        <f t="shared" si="0"/>
        <v>2.5954680870271734</v>
      </c>
      <c r="L17" s="47">
        <f t="shared" si="0"/>
        <v>1.8605475325595817</v>
      </c>
      <c r="M17" s="48">
        <f t="shared" si="0"/>
        <v>1.1905804079488751</v>
      </c>
      <c r="N17" s="49">
        <f t="shared" si="1"/>
        <v>38.220758927824562</v>
      </c>
      <c r="O17" s="20"/>
      <c r="P17" s="51" t="s">
        <v>35</v>
      </c>
    </row>
    <row r="18" spans="1:16" s="35" customFormat="1" ht="24" customHeight="1" x14ac:dyDescent="0.3">
      <c r="A18" s="50"/>
      <c r="B18" s="50"/>
      <c r="C18" s="53" t="s">
        <v>36</v>
      </c>
      <c r="D18" s="50"/>
      <c r="E18" s="46">
        <v>56337</v>
      </c>
      <c r="F18" s="46">
        <v>57260</v>
      </c>
      <c r="G18" s="46">
        <v>58065</v>
      </c>
      <c r="H18" s="46">
        <v>58573</v>
      </c>
      <c r="I18" s="46">
        <v>59275</v>
      </c>
      <c r="J18" s="47">
        <f t="shared" si="0"/>
        <v>1.6119455117010129</v>
      </c>
      <c r="K18" s="47">
        <f t="shared" si="0"/>
        <v>1.3863773357444245</v>
      </c>
      <c r="L18" s="47">
        <f t="shared" si="0"/>
        <v>0.8672938043125672</v>
      </c>
      <c r="M18" s="48">
        <f t="shared" si="0"/>
        <v>1.1843104175453396</v>
      </c>
      <c r="N18" s="49">
        <f t="shared" si="1"/>
        <v>99.165520679628855</v>
      </c>
      <c r="O18" s="50"/>
      <c r="P18" s="50" t="s">
        <v>37</v>
      </c>
    </row>
    <row r="19" spans="1:16" s="12" customFormat="1" ht="3" customHeight="1" x14ac:dyDescent="0.25">
      <c r="A19" s="54"/>
      <c r="B19" s="54"/>
      <c r="C19" s="54"/>
      <c r="D19" s="54"/>
      <c r="E19" s="55"/>
      <c r="F19" s="55"/>
      <c r="G19" s="56"/>
      <c r="H19" s="57"/>
      <c r="I19" s="57"/>
      <c r="J19" s="57"/>
      <c r="K19" s="57"/>
      <c r="L19" s="55"/>
      <c r="M19" s="55"/>
      <c r="N19" s="56"/>
      <c r="O19" s="54"/>
      <c r="P19" s="54"/>
    </row>
    <row r="20" spans="1:16" s="12" customFormat="1" ht="3" customHeight="1" x14ac:dyDescent="0.25"/>
    <row r="21" spans="1:16" s="42" customFormat="1" ht="15.75" x14ac:dyDescent="0.25">
      <c r="A21" s="42" t="s">
        <v>38</v>
      </c>
    </row>
    <row r="22" spans="1:16" s="42" customFormat="1" ht="15.75" x14ac:dyDescent="0.25">
      <c r="B22" s="42" t="s">
        <v>39</v>
      </c>
    </row>
    <row r="23" spans="1:16" s="42" customFormat="1" ht="15.75" x14ac:dyDescent="0.25"/>
    <row r="24" spans="1:16" s="42" customFormat="1" ht="15.75" x14ac:dyDescent="0.25"/>
  </sheetData>
  <mergeCells count="8">
    <mergeCell ref="A10:D10"/>
    <mergeCell ref="O10:P10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</vt:lpstr>
      <vt:lpstr>'T-1'!Print_Area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2012-12-24T08:05:42Z</dcterms:created>
  <dcterms:modified xsi:type="dcterms:W3CDTF">2012-12-24T08:06:17Z</dcterms:modified>
</cp:coreProperties>
</file>