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1  " sheetId="1" r:id="rId1"/>
  </sheets>
  <calcPr calcId="125725"/>
</workbook>
</file>

<file path=xl/calcChain.xml><?xml version="1.0" encoding="utf-8"?>
<calcChain xmlns="http://schemas.openxmlformats.org/spreadsheetml/2006/main">
  <c r="G6" i="1"/>
  <c r="G7"/>
  <c r="F9"/>
  <c r="G9" s="1"/>
  <c r="G10"/>
  <c r="F12"/>
  <c r="G12"/>
  <c r="F13"/>
  <c r="G13" s="1"/>
  <c r="G15"/>
  <c r="G16"/>
  <c r="F18"/>
  <c r="G18"/>
  <c r="F19"/>
  <c r="G19"/>
  <c r="G20"/>
  <c r="F22"/>
  <c r="G22" s="1"/>
  <c r="F23"/>
  <c r="G23" s="1"/>
  <c r="G24"/>
  <c r="F26"/>
  <c r="G26"/>
  <c r="F27"/>
  <c r="G27"/>
</calcChain>
</file>

<file path=xl/sharedStrings.xml><?xml version="1.0" encoding="utf-8"?>
<sst xmlns="http://schemas.openxmlformats.org/spreadsheetml/2006/main" count="52" uniqueCount="43">
  <si>
    <t>Source:   The 1997 and 2007 Industrial census  Surin Provincial, National Statistical Office</t>
  </si>
  <si>
    <t xml:space="preserve">    ที่มา:   สำมะโนอุตสาหกรรม พ.ศ. 2540 และ 2550 จังหวัดสุรินทร์  สำนักงานสถิติแห่งชาติ</t>
  </si>
  <si>
    <t xml:space="preserve">The 2007 industrial census : Surin Provincial : manufacturing  establishments with 16 persons engaged or more. </t>
  </si>
  <si>
    <t xml:space="preserve">สำมะโนอุตสาหกรรม พ.ศ. 2550 จังหวัดสุรินทร์  เฉพาะสถานประกอบการอุตสาหกรรมการผลิตที่มีคนทำงาน 16 คนขึ้นไป  </t>
  </si>
  <si>
    <t>2/</t>
  </si>
  <si>
    <t xml:space="preserve">The 1997 industrial census : Surin Provincial : manufacturing  establishments with 10 persons engaged or more. </t>
  </si>
  <si>
    <t xml:space="preserve">สำมะโนอุตสาหกรรม พ.ศ. 2540 จังหวัดสุรินทร์ : สถานประกอบการอุตสาหกรรมการผลิตที่มีคนทำงาน 10 คนขึ้นไป  </t>
  </si>
  <si>
    <t>1/</t>
  </si>
  <si>
    <t xml:space="preserve">   Average per person (Thousand Baht)</t>
  </si>
  <si>
    <t>เฉลี่ยต่อคนทำงาน (พันบาท)</t>
  </si>
  <si>
    <t xml:space="preserve">   Average per establishment (Thousand Baht)</t>
  </si>
  <si>
    <t>เฉลี่ยต่อสถานประกอบการ (พันบาท)</t>
  </si>
  <si>
    <t>Value added (Million Baht)</t>
  </si>
  <si>
    <t>มูลค่าเพิ่ม (ล้านบาท)</t>
  </si>
  <si>
    <t>Intermediate consumption (Million Baht)</t>
  </si>
  <si>
    <t>ค่าใช้จ่ายขั้นกลาง (ล้านบาท)</t>
  </si>
  <si>
    <t>Value of gross output (Million Baht)</t>
  </si>
  <si>
    <t>มูลค่าผลผลิต (ล้านบาท)</t>
  </si>
  <si>
    <t xml:space="preserve">   Average annual per employee (Baht)</t>
  </si>
  <si>
    <t>เฉลี่ยต่อคนต่อปี (บาท)</t>
  </si>
  <si>
    <t>Remuneration (Million Baht)</t>
  </si>
  <si>
    <t>ค่าตอบแทนแรงงาน (ล้านบาท)</t>
  </si>
  <si>
    <t xml:space="preserve">   Average per establishment (Persons)</t>
  </si>
  <si>
    <t>เฉลี่ยต่อสถานประกอบการ (คน)</t>
  </si>
  <si>
    <t>Number of employees (Persons)</t>
  </si>
  <si>
    <t>จำนวนลูกจ้าง (คน)</t>
  </si>
  <si>
    <t>เฉลี่ยต่อสถานประกอบการ(คน)</t>
  </si>
  <si>
    <t>Number of persons engages (Persons)</t>
  </si>
  <si>
    <t>จำนวนคนทำงาน (คน)</t>
  </si>
  <si>
    <t>Number of establishments (Establishments)</t>
  </si>
  <si>
    <t xml:space="preserve"> จำนวนสถานประกอบการ (แห่ง)</t>
  </si>
  <si>
    <t>Percent change</t>
  </si>
  <si>
    <t>(2006)</t>
  </si>
  <si>
    <t>(1996)</t>
  </si>
  <si>
    <t>Data  Items</t>
  </si>
  <si>
    <t>ร้อยละของการเปลี่ยนแปลง</t>
  </si>
  <si>
    <r>
      <t>ปี 2549</t>
    </r>
    <r>
      <rPr>
        <vertAlign val="superscript"/>
        <sz val="13"/>
        <rFont val="AngsanaUPC"/>
        <family val="1"/>
      </rPr>
      <t>2/</t>
    </r>
  </si>
  <si>
    <r>
      <t>ปี 2539</t>
    </r>
    <r>
      <rPr>
        <vertAlign val="superscript"/>
        <sz val="13"/>
        <rFont val="AngsanaUPC"/>
        <family val="1"/>
      </rPr>
      <t>1/</t>
    </r>
  </si>
  <si>
    <t>รายการ</t>
  </si>
  <si>
    <t>PRINCIPAL DATA OF MANUFACTURING ESTABLISHMENTS WHICH THE OPERATION PERIOD WAS OF THE YEAR IN 1996 AND 2006</t>
  </si>
  <si>
    <t>TABLE</t>
  </si>
  <si>
    <t>ข้อมูลที่สำคัญของสถานประกอบการอุตสาหกรรมการผลิตที่ดำเนินการในรอบปี 2539 และ 2549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</si>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</sst>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\ \ "/>
    <numFmt numFmtId="188" formatCode="_-* #,##0.0_-;\-* #,##0.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.5"/>
      <name val="AngsanaUPC"/>
      <family val="1"/>
      <charset val="222"/>
    </font>
    <font>
      <sz val="14"/>
      <name val="AngsanaUPC"/>
      <family val="1"/>
    </font>
    <font>
      <sz val="13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vertAlign val="superscript"/>
      <sz val="13"/>
      <name val="AngsanaUPC"/>
      <family val="1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2" fillId="0" borderId="0" xfId="1" applyFont="1" applyFill="1" applyAlignment="1">
      <alignment vertical="center"/>
    </xf>
    <xf numFmtId="0" fontId="2" fillId="0" borderId="0" xfId="1" quotePrefix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Border="1"/>
    <xf numFmtId="0" fontId="4" fillId="0" borderId="4" xfId="0" applyFont="1" applyBorder="1"/>
    <xf numFmtId="187" fontId="6" fillId="0" borderId="4" xfId="2" applyNumberFormat="1" applyFont="1" applyBorder="1"/>
    <xf numFmtId="188" fontId="4" fillId="0" borderId="5" xfId="2" applyNumberFormat="1" applyFont="1" applyBorder="1"/>
    <xf numFmtId="188" fontId="4" fillId="0" borderId="4" xfId="2" applyNumberFormat="1" applyFont="1" applyBorder="1" applyAlignment="1">
      <alignment horizontal="right"/>
    </xf>
    <xf numFmtId="0" fontId="4" fillId="0" borderId="6" xfId="0" applyFont="1" applyBorder="1"/>
    <xf numFmtId="0" fontId="7" fillId="0" borderId="0" xfId="0" applyFont="1" applyBorder="1"/>
    <xf numFmtId="0" fontId="7" fillId="0" borderId="4" xfId="0" applyFont="1" applyBorder="1"/>
    <xf numFmtId="188" fontId="7" fillId="0" borderId="5" xfId="2" applyNumberFormat="1" applyFont="1" applyBorder="1"/>
    <xf numFmtId="188" fontId="7" fillId="0" borderId="4" xfId="0" applyNumberFormat="1" applyFont="1" applyBorder="1" applyAlignment="1">
      <alignment horizontal="right"/>
    </xf>
    <xf numFmtId="0" fontId="7" fillId="0" borderId="6" xfId="0" applyFont="1" applyBorder="1"/>
    <xf numFmtId="187" fontId="8" fillId="0" borderId="4" xfId="2" applyNumberFormat="1" applyFont="1" applyBorder="1"/>
    <xf numFmtId="188" fontId="7" fillId="0" borderId="4" xfId="2" applyNumberFormat="1" applyFont="1" applyBorder="1" applyAlignment="1">
      <alignment horizontal="right"/>
    </xf>
    <xf numFmtId="187" fontId="7" fillId="0" borderId="4" xfId="2" applyNumberFormat="1" applyFont="1" applyBorder="1"/>
    <xf numFmtId="188" fontId="8" fillId="0" borderId="5" xfId="2" applyNumberFormat="1" applyFont="1" applyBorder="1"/>
    <xf numFmtId="187" fontId="8" fillId="0" borderId="5" xfId="2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88" fontId="8" fillId="0" borderId="5" xfId="2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/>
  </cellXfs>
  <cellStyles count="6">
    <cellStyle name="Comma 2" xfId="3"/>
    <cellStyle name="Comma 3" xfId="4"/>
    <cellStyle name="Normal 2" xfId="1"/>
    <cellStyle name="Normal 3" xfId="5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0</xdr:rowOff>
    </xdr:from>
    <xdr:to>
      <xdr:col>10</xdr:col>
      <xdr:colOff>323850</xdr:colOff>
      <xdr:row>36</xdr:row>
      <xdr:rowOff>0</xdr:rowOff>
    </xdr:to>
    <xdr:grpSp>
      <xdr:nvGrpSpPr>
        <xdr:cNvPr id="2" name="Group 160"/>
        <xdr:cNvGrpSpPr>
          <a:grpSpLocks/>
        </xdr:cNvGrpSpPr>
      </xdr:nvGrpSpPr>
      <xdr:grpSpPr bwMode="auto">
        <a:xfrm>
          <a:off x="9572625" y="0"/>
          <a:ext cx="447675" cy="68199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61"/>
            <a:ext cx="32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36"/>
  <sheetViews>
    <sheetView showGridLines="0" tabSelected="1" zoomScaleNormal="100" workbookViewId="0">
      <selection activeCell="I34" sqref="I34"/>
    </sheetView>
  </sheetViews>
  <sheetFormatPr defaultRowHeight="21"/>
  <cols>
    <col min="1" max="1" width="1.7109375" style="2" customWidth="1"/>
    <col min="2" max="2" width="6" style="2" customWidth="1"/>
    <col min="3" max="3" width="4.7109375" style="2" customWidth="1"/>
    <col min="4" max="4" width="27.7109375" style="2" customWidth="1"/>
    <col min="5" max="6" width="20.42578125" style="2" customWidth="1"/>
    <col min="7" max="7" width="22.7109375" style="2" customWidth="1"/>
    <col min="8" max="8" width="1.7109375" style="2" customWidth="1"/>
    <col min="9" max="9" width="37.7109375" style="2" customWidth="1"/>
    <col min="10" max="10" width="2.28515625" style="1" customWidth="1"/>
    <col min="11" max="11" width="6" style="1" customWidth="1"/>
    <col min="12" max="16384" width="9.140625" style="1"/>
  </cols>
  <sheetData>
    <row r="1" spans="1:10" s="50" customFormat="1">
      <c r="A1" s="51"/>
      <c r="B1" s="51" t="s">
        <v>42</v>
      </c>
      <c r="C1" s="49">
        <v>10.1</v>
      </c>
      <c r="D1" s="51" t="s">
        <v>41</v>
      </c>
      <c r="E1" s="51"/>
      <c r="F1" s="51"/>
      <c r="G1" s="51"/>
      <c r="H1" s="51"/>
      <c r="I1" s="51"/>
    </row>
    <row r="2" spans="1:10" s="22" customFormat="1">
      <c r="A2" s="48"/>
      <c r="B2" s="48" t="s">
        <v>40</v>
      </c>
      <c r="C2" s="49">
        <v>10.1</v>
      </c>
      <c r="D2" s="48" t="s">
        <v>39</v>
      </c>
      <c r="E2" s="48"/>
      <c r="F2" s="48"/>
      <c r="G2" s="48"/>
      <c r="H2" s="48"/>
      <c r="I2" s="48"/>
    </row>
    <row r="3" spans="1:10" ht="3" customHeight="1">
      <c r="A3" s="1"/>
      <c r="B3" s="1"/>
      <c r="C3" s="1"/>
      <c r="D3" s="1"/>
      <c r="E3" s="1"/>
      <c r="F3" s="1"/>
      <c r="G3" s="1"/>
      <c r="H3" s="1"/>
      <c r="I3" s="1"/>
    </row>
    <row r="4" spans="1:10" s="38" customFormat="1" ht="21" customHeight="1">
      <c r="A4" s="44" t="s">
        <v>38</v>
      </c>
      <c r="B4" s="44"/>
      <c r="C4" s="44"/>
      <c r="D4" s="47"/>
      <c r="E4" s="45" t="s">
        <v>37</v>
      </c>
      <c r="F4" s="46" t="s">
        <v>36</v>
      </c>
      <c r="G4" s="45" t="s">
        <v>35</v>
      </c>
      <c r="H4" s="45"/>
      <c r="I4" s="44" t="s">
        <v>34</v>
      </c>
      <c r="J4" s="16"/>
    </row>
    <row r="5" spans="1:10" s="38" customFormat="1" ht="21" customHeight="1">
      <c r="A5" s="39"/>
      <c r="B5" s="39"/>
      <c r="C5" s="39"/>
      <c r="D5" s="43"/>
      <c r="E5" s="42" t="s">
        <v>33</v>
      </c>
      <c r="F5" s="41" t="s">
        <v>32</v>
      </c>
      <c r="G5" s="40" t="s">
        <v>31</v>
      </c>
      <c r="H5" s="40"/>
      <c r="I5" s="39"/>
      <c r="J5" s="16"/>
    </row>
    <row r="6" spans="1:10" s="32" customFormat="1" ht="27" customHeight="1">
      <c r="A6" s="37" t="s">
        <v>30</v>
      </c>
      <c r="B6" s="37"/>
      <c r="C6" s="37"/>
      <c r="D6" s="36"/>
      <c r="E6" s="28">
        <v>74</v>
      </c>
      <c r="F6" s="35">
        <v>110</v>
      </c>
      <c r="G6" s="31">
        <f>(F6-E6)/E6*100</f>
        <v>48.648648648648653</v>
      </c>
      <c r="H6" s="34"/>
      <c r="I6" s="33" t="s">
        <v>29</v>
      </c>
    </row>
    <row r="7" spans="1:10" s="22" customFormat="1" ht="18.75">
      <c r="A7" s="22" t="s">
        <v>28</v>
      </c>
      <c r="D7" s="26"/>
      <c r="E7" s="28">
        <v>2812</v>
      </c>
      <c r="F7" s="24">
        <v>2184</v>
      </c>
      <c r="G7" s="31">
        <f>(F7-E7)/E7*100</f>
        <v>-22.33285917496444</v>
      </c>
      <c r="H7" s="23"/>
      <c r="I7" s="22" t="s">
        <v>27</v>
      </c>
    </row>
    <row r="8" spans="1:10" s="22" customFormat="1" ht="5.25" customHeight="1">
      <c r="D8" s="26"/>
      <c r="E8" s="25"/>
      <c r="F8" s="24"/>
      <c r="G8" s="31"/>
      <c r="H8" s="23"/>
    </row>
    <row r="9" spans="1:10" s="16" customFormat="1" ht="17.25" customHeight="1">
      <c r="B9" s="16" t="s">
        <v>26</v>
      </c>
      <c r="D9" s="21"/>
      <c r="E9" s="20">
        <v>38</v>
      </c>
      <c r="F9" s="19">
        <f>F7/F6</f>
        <v>19.854545454545455</v>
      </c>
      <c r="G9" s="18">
        <f>(F9-E9)/E9*100</f>
        <v>-47.751196172248797</v>
      </c>
      <c r="H9" s="17"/>
      <c r="I9" s="16" t="s">
        <v>22</v>
      </c>
    </row>
    <row r="10" spans="1:10" s="22" customFormat="1" ht="18.75">
      <c r="A10" s="22" t="s">
        <v>25</v>
      </c>
      <c r="D10" s="26"/>
      <c r="E10" s="28">
        <v>2770</v>
      </c>
      <c r="F10" s="30">
        <v>2109</v>
      </c>
      <c r="G10" s="27">
        <f>(F10-E10)/E10*100</f>
        <v>-23.862815884476536</v>
      </c>
      <c r="H10" s="23"/>
      <c r="I10" s="22" t="s">
        <v>24</v>
      </c>
    </row>
    <row r="11" spans="1:10" s="22" customFormat="1" ht="5.25" customHeight="1">
      <c r="D11" s="26"/>
      <c r="E11" s="20"/>
      <c r="F11" s="24"/>
      <c r="G11" s="29"/>
      <c r="H11" s="23"/>
    </row>
    <row r="12" spans="1:10" s="16" customFormat="1" ht="17.25" customHeight="1">
      <c r="B12" s="16" t="s">
        <v>23</v>
      </c>
      <c r="D12" s="21"/>
      <c r="E12" s="20">
        <v>37.432432432432435</v>
      </c>
      <c r="F12" s="19">
        <f>F10/F6</f>
        <v>19.172727272727272</v>
      </c>
      <c r="G12" s="18">
        <f>(F12-E12)/E12*100</f>
        <v>-48.780439776829674</v>
      </c>
      <c r="H12" s="17"/>
      <c r="I12" s="16" t="s">
        <v>22</v>
      </c>
    </row>
    <row r="13" spans="1:10" s="22" customFormat="1" ht="18.75">
      <c r="A13" s="22" t="s">
        <v>21</v>
      </c>
      <c r="D13" s="26"/>
      <c r="E13" s="28">
        <v>123.94670000000001</v>
      </c>
      <c r="F13" s="30">
        <f>(59226*1000)/1000000</f>
        <v>59.225999999999999</v>
      </c>
      <c r="G13" s="27">
        <f>(F13-E13)/E13*100</f>
        <v>-52.216557600968805</v>
      </c>
      <c r="H13" s="23"/>
      <c r="I13" s="22" t="s">
        <v>20</v>
      </c>
    </row>
    <row r="14" spans="1:10" s="22" customFormat="1" ht="5.25" customHeight="1">
      <c r="D14" s="26"/>
      <c r="E14" s="25"/>
      <c r="F14" s="24"/>
      <c r="G14" s="29"/>
      <c r="H14" s="23"/>
    </row>
    <row r="15" spans="1:10" s="16" customFormat="1" ht="17.25" customHeight="1">
      <c r="B15" s="16" t="s">
        <v>19</v>
      </c>
      <c r="D15" s="21"/>
      <c r="E15" s="20">
        <v>44077.77382645804</v>
      </c>
      <c r="F15" s="19">
        <v>27819</v>
      </c>
      <c r="G15" s="18">
        <f>(F15-E15)/E15*100</f>
        <v>-36.886558496515036</v>
      </c>
      <c r="H15" s="17"/>
      <c r="I15" s="16" t="s">
        <v>18</v>
      </c>
    </row>
    <row r="16" spans="1:10" s="22" customFormat="1" ht="18.75">
      <c r="A16" s="22" t="s">
        <v>17</v>
      </c>
      <c r="D16" s="26"/>
      <c r="E16" s="28">
        <v>1424.4170999999999</v>
      </c>
      <c r="F16" s="24">
        <v>1803</v>
      </c>
      <c r="G16" s="27">
        <f>(F16-E16)/E16*100</f>
        <v>26.578092891471194</v>
      </c>
      <c r="H16" s="23"/>
      <c r="I16" s="22" t="s">
        <v>16</v>
      </c>
    </row>
    <row r="17" spans="1:9" s="22" customFormat="1" ht="5.25" customHeight="1">
      <c r="D17" s="26"/>
      <c r="E17" s="25"/>
      <c r="F17" s="24"/>
      <c r="G17" s="18"/>
      <c r="H17" s="23"/>
    </row>
    <row r="18" spans="1:9" s="16" customFormat="1" ht="17.25" customHeight="1">
      <c r="B18" s="16" t="s">
        <v>11</v>
      </c>
      <c r="D18" s="21"/>
      <c r="E18" s="20">
        <v>19248.881081081079</v>
      </c>
      <c r="F18" s="19">
        <f>((F16*1000000)/F6)/1000</f>
        <v>16390.909090909092</v>
      </c>
      <c r="G18" s="18">
        <f>(F18-E18)/E18*100</f>
        <v>-14.847470760162619</v>
      </c>
      <c r="H18" s="17"/>
      <c r="I18" s="16" t="s">
        <v>10</v>
      </c>
    </row>
    <row r="19" spans="1:9" s="16" customFormat="1" ht="17.25" customHeight="1">
      <c r="B19" s="16" t="s">
        <v>9</v>
      </c>
      <c r="D19" s="21"/>
      <c r="E19" s="20">
        <v>506.54950213371262</v>
      </c>
      <c r="F19" s="19">
        <f>((F16*1000000)/F7)/1000</f>
        <v>825.54945054945063</v>
      </c>
      <c r="G19" s="18">
        <f>(F19-E19)/E19*100</f>
        <v>62.975078856465316</v>
      </c>
      <c r="H19" s="17"/>
      <c r="I19" s="16" t="s">
        <v>8</v>
      </c>
    </row>
    <row r="20" spans="1:9" s="22" customFormat="1" ht="21" customHeight="1">
      <c r="A20" s="22" t="s">
        <v>15</v>
      </c>
      <c r="D20" s="26"/>
      <c r="E20" s="28">
        <v>907.29110000000003</v>
      </c>
      <c r="F20" s="24">
        <v>1341</v>
      </c>
      <c r="G20" s="27">
        <f>(F20-E20)/E20*100</f>
        <v>47.802618145378034</v>
      </c>
      <c r="H20" s="23"/>
      <c r="I20" s="22" t="s">
        <v>14</v>
      </c>
    </row>
    <row r="21" spans="1:9" s="22" customFormat="1" ht="5.25" customHeight="1">
      <c r="D21" s="26"/>
      <c r="E21" s="25"/>
      <c r="F21" s="24"/>
      <c r="G21" s="18"/>
      <c r="H21" s="23"/>
    </row>
    <row r="22" spans="1:9" s="16" customFormat="1" ht="17.25" customHeight="1">
      <c r="B22" s="16" t="s">
        <v>11</v>
      </c>
      <c r="D22" s="21"/>
      <c r="E22" s="20">
        <v>12260.69054054054</v>
      </c>
      <c r="F22" s="19">
        <f>((F20*1000000)/F6)/1000</f>
        <v>12190.909090909092</v>
      </c>
      <c r="G22" s="18">
        <f>(F22-E22)/E22*100</f>
        <v>-0.56914779310930408</v>
      </c>
      <c r="H22" s="17"/>
      <c r="I22" s="16" t="s">
        <v>10</v>
      </c>
    </row>
    <row r="23" spans="1:9" s="16" customFormat="1" ht="17.25" customHeight="1">
      <c r="B23" s="16" t="s">
        <v>9</v>
      </c>
      <c r="D23" s="21"/>
      <c r="E23" s="20">
        <v>322.64975106685631</v>
      </c>
      <c r="F23" s="19">
        <f>((F20*1000000)/F7)/1000</f>
        <v>614.01098901098896</v>
      </c>
      <c r="G23" s="18">
        <f>(F23-E23)/E23*100</f>
        <v>90.302638381320065</v>
      </c>
      <c r="H23" s="17"/>
      <c r="I23" s="16" t="s">
        <v>8</v>
      </c>
    </row>
    <row r="24" spans="1:9" s="22" customFormat="1" ht="18.75">
      <c r="A24" s="22" t="s">
        <v>13</v>
      </c>
      <c r="D24" s="26"/>
      <c r="E24" s="28">
        <v>517.12599999999998</v>
      </c>
      <c r="F24" s="24">
        <v>461.86500000000001</v>
      </c>
      <c r="G24" s="27">
        <f>(F24-E24)/E24*100</f>
        <v>-10.686177063230232</v>
      </c>
      <c r="H24" s="23"/>
      <c r="I24" s="22" t="s">
        <v>12</v>
      </c>
    </row>
    <row r="25" spans="1:9" s="22" customFormat="1" ht="5.25" customHeight="1">
      <c r="D25" s="26"/>
      <c r="E25" s="25"/>
      <c r="F25" s="24"/>
      <c r="G25" s="18"/>
      <c r="H25" s="23"/>
    </row>
    <row r="26" spans="1:9" s="16" customFormat="1" ht="17.25" customHeight="1">
      <c r="B26" s="16" t="s">
        <v>11</v>
      </c>
      <c r="D26" s="21"/>
      <c r="E26" s="20">
        <v>6988.1891891891892</v>
      </c>
      <c r="F26" s="19">
        <f>((F24*1000000)/F6)/1000</f>
        <v>4198.7727272727279</v>
      </c>
      <c r="G26" s="18">
        <f>(F26-E26)/E26*100</f>
        <v>-39.916155478900336</v>
      </c>
      <c r="H26" s="17"/>
      <c r="I26" s="16" t="s">
        <v>10</v>
      </c>
    </row>
    <row r="27" spans="1:9" s="16" customFormat="1" ht="17.25" customHeight="1">
      <c r="B27" s="16" t="s">
        <v>9</v>
      </c>
      <c r="D27" s="21"/>
      <c r="E27" s="20">
        <v>183.89971550497867</v>
      </c>
      <c r="F27" s="19">
        <f>((F24*1000000)/F7)/1000</f>
        <v>211.47664835164835</v>
      </c>
      <c r="G27" s="18">
        <f>(F27-E27)/E27*100</f>
        <v>14.995636491848241</v>
      </c>
      <c r="H27" s="17"/>
      <c r="I27" s="16" t="s">
        <v>8</v>
      </c>
    </row>
    <row r="28" spans="1:9" ht="3" customHeight="1">
      <c r="A28" s="13"/>
      <c r="B28" s="13"/>
      <c r="C28" s="13"/>
      <c r="D28" s="15"/>
      <c r="E28" s="14"/>
      <c r="F28" s="14"/>
      <c r="G28" s="14"/>
      <c r="H28" s="14"/>
      <c r="I28" s="13"/>
    </row>
    <row r="29" spans="1:9" ht="3" customHeight="1"/>
    <row r="30" spans="1:9" s="3" customFormat="1" ht="18" customHeight="1">
      <c r="A30" s="4"/>
      <c r="B30" s="12" t="s">
        <v>7</v>
      </c>
      <c r="C30" s="10" t="s">
        <v>6</v>
      </c>
      <c r="D30" s="10"/>
      <c r="E30" s="4"/>
      <c r="F30" s="4"/>
      <c r="G30" s="4"/>
      <c r="H30" s="4"/>
      <c r="I30" s="4"/>
    </row>
    <row r="31" spans="1:9" s="3" customFormat="1" ht="18" customHeight="1">
      <c r="A31" s="4"/>
      <c r="B31" s="11"/>
      <c r="C31" s="10" t="s">
        <v>5</v>
      </c>
      <c r="D31" s="10"/>
      <c r="E31" s="4"/>
      <c r="F31" s="4"/>
      <c r="G31" s="4"/>
      <c r="H31" s="4"/>
      <c r="I31" s="4"/>
    </row>
    <row r="32" spans="1:9" s="5" customFormat="1" ht="18" customHeight="1">
      <c r="A32" s="6"/>
      <c r="B32" s="9" t="s">
        <v>4</v>
      </c>
      <c r="C32" s="7" t="s">
        <v>3</v>
      </c>
      <c r="D32" s="7"/>
      <c r="E32" s="6"/>
      <c r="F32" s="6"/>
      <c r="G32" s="6"/>
      <c r="H32" s="6"/>
      <c r="I32" s="6"/>
    </row>
    <row r="33" spans="1:9" s="5" customFormat="1" ht="18" customHeight="1">
      <c r="A33" s="6"/>
      <c r="B33" s="8"/>
      <c r="C33" s="7" t="s">
        <v>2</v>
      </c>
      <c r="D33" s="7"/>
      <c r="E33" s="6"/>
      <c r="F33" s="6"/>
      <c r="G33" s="6"/>
      <c r="H33" s="6"/>
      <c r="I33" s="6"/>
    </row>
    <row r="34" spans="1:9" s="3" customFormat="1" ht="18" customHeight="1">
      <c r="A34" s="4"/>
      <c r="B34" s="4" t="s">
        <v>1</v>
      </c>
      <c r="C34" s="4"/>
      <c r="D34" s="4"/>
      <c r="E34" s="4"/>
      <c r="F34" s="4"/>
      <c r="G34" s="4"/>
      <c r="H34" s="4"/>
      <c r="I34" s="4"/>
    </row>
    <row r="35" spans="1:9" s="3" customFormat="1" ht="18" customHeight="1">
      <c r="A35" s="4"/>
      <c r="B35" s="4" t="s">
        <v>0</v>
      </c>
      <c r="C35" s="4"/>
      <c r="D35" s="4"/>
      <c r="E35" s="4"/>
      <c r="F35" s="4"/>
      <c r="G35" s="4"/>
      <c r="H35" s="4"/>
      <c r="I35" s="4"/>
    </row>
    <row r="36" spans="1:9" ht="7.5" customHeight="1"/>
  </sheetData>
  <mergeCells count="3">
    <mergeCell ref="A4:D5"/>
    <mergeCell ref="I4:I5"/>
    <mergeCell ref="A6:D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 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2013-10-22T06:21:03Z</dcterms:created>
  <dcterms:modified xsi:type="dcterms:W3CDTF">2013-10-22T06:21:29Z</dcterms:modified>
</cp:coreProperties>
</file>