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1 " sheetId="1" r:id="rId1"/>
  </sheets>
  <definedNames>
    <definedName name="_xlnm.Print_Area" localSheetId="0">'T-10.1 '!$A$1:$K$35</definedName>
  </definedNames>
  <calcPr calcId="125725"/>
</workbook>
</file>

<file path=xl/calcChain.xml><?xml version="1.0" encoding="utf-8"?>
<calcChain xmlns="http://schemas.openxmlformats.org/spreadsheetml/2006/main">
  <c r="G27" i="1"/>
  <c r="F27"/>
  <c r="G26"/>
  <c r="F26"/>
  <c r="F23"/>
  <c r="E23"/>
  <c r="G23" s="1"/>
  <c r="F22"/>
  <c r="G22" s="1"/>
  <c r="E22"/>
  <c r="G19"/>
  <c r="F19"/>
  <c r="G18"/>
  <c r="F18"/>
  <c r="G15"/>
  <c r="F15"/>
  <c r="G12"/>
  <c r="F12"/>
  <c r="G9"/>
  <c r="F9"/>
  <c r="G6"/>
</calcChain>
</file>

<file path=xl/sharedStrings.xml><?xml version="1.0" encoding="utf-8"?>
<sst xmlns="http://schemas.openxmlformats.org/spreadsheetml/2006/main" count="52" uniqueCount="43">
  <si>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</si>
  <si>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</si>
  <si>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</si>
  <si>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</si>
  <si>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</si>
  <si>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vertAlign val="superscript"/>
        <sz val="13"/>
        <rFont val="AngsanaUPC"/>
        <family val="1"/>
      </rPr>
      <t>1/</t>
    </r>
  </si>
  <si>
    <r>
      <t>ปี 2549</t>
    </r>
    <r>
      <rPr>
        <vertAlign val="superscript"/>
        <sz val="13"/>
        <rFont val="AngsanaUPC"/>
        <family val="1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</si>
  <si>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</si>
  <si>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</si>
  <si>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</si>
  <si>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</si>
  <si>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</si>
  <si>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</si>
  <si>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</si>
  <si>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</si>
  <si>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</si>
  <si>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</si>
  <si>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</si>
  <si>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</si>
  <si>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</si>
  <si>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</si>
  <si>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</si>
  <si>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</si>
  <si>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</si>
  <si>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</si>
  <si>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</si>
  <si>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</si>
  <si>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</si>
  <si>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</si>
  <si>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</si>
  <si>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</si>
  <si>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</si>
  <si>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</si>
  <si>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</si>
  <si>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</si>
  <si>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</si>
  <si>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จังหวัดอุบลราชธานี : สถานประกอบการอุตสาหกรรมการผลิตที่มีคนทำงาน 10 คนขึ้นไป  </t>
  </si>
  <si>
    <t xml:space="preserve">The 1997 industrial census :Ubon Ratchathani Provincial : manufacturing  establishments with 10 persons engaged or more. </t>
  </si>
  <si>
    <t>2/</t>
  </si>
  <si>
    <t xml:space="preserve">สำมะโนอุตสาหกรรม พ.ศ. 2550 จังหวัดอุบลราชธานี  เฉพาะสถานประกอบการอุตสาหกรรมการผลิตที่มีคนทำงาน 11 คนขึ้นไป  </t>
  </si>
  <si>
    <t xml:space="preserve">The 2007 industrial census : Ubon Ratchathani Provincial : manufacturing  establishments with 10 persons engaged or more. </t>
  </si>
  <si>
    <t xml:space="preserve">    ที่มา:   สำมะโนอุตสาหกรรม พ.ศ. 2540 และ 2550 จังหวัดอุบลราชธานี  สำนักงานสถิติแห่งชาติ</t>
  </si>
  <si>
    <t>Source:   The 1997 and 2007 Industrial census  Ubon Ratchathani Provincial,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</si>
</sst>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2.5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2" fillId="0" borderId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15" fillId="0" borderId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4" fontId="5" fillId="0" borderId="4" xfId="2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9" xfId="0" applyFont="1" applyBorder="1"/>
    <xf numFmtId="0" fontId="3" fillId="0" borderId="10" xfId="2" applyFont="1" applyBorder="1"/>
    <xf numFmtId="0" fontId="3" fillId="0" borderId="11" xfId="2" applyFont="1" applyBorder="1"/>
    <xf numFmtId="4" fontId="5" fillId="0" borderId="11" xfId="2" applyNumberFormat="1" applyFont="1" applyBorder="1" applyAlignment="1">
      <alignment vertical="center"/>
    </xf>
    <xf numFmtId="0" fontId="7" fillId="0" borderId="10" xfId="0" applyFont="1" applyBorder="1"/>
    <xf numFmtId="0" fontId="10" fillId="0" borderId="0" xfId="0" applyFont="1" applyBorder="1"/>
    <xf numFmtId="0" fontId="10" fillId="0" borderId="9" xfId="0" applyFont="1" applyBorder="1"/>
    <xf numFmtId="0" fontId="5" fillId="0" borderId="10" xfId="2" applyFont="1" applyBorder="1"/>
    <xf numFmtId="187" fontId="5" fillId="0" borderId="11" xfId="1" applyNumberFormat="1" applyFont="1" applyBorder="1"/>
    <xf numFmtId="4" fontId="5" fillId="0" borderId="11" xfId="1" applyNumberFormat="1" applyFont="1" applyBorder="1" applyAlignment="1">
      <alignment vertical="center"/>
    </xf>
    <xf numFmtId="0" fontId="10" fillId="0" borderId="10" xfId="0" applyFont="1" applyBorder="1"/>
    <xf numFmtId="0" fontId="3" fillId="0" borderId="10" xfId="2" applyFont="1" applyBorder="1" applyAlignment="1">
      <alignment horizontal="right"/>
    </xf>
    <xf numFmtId="187" fontId="5" fillId="0" borderId="10" xfId="1" applyNumberFormat="1" applyFont="1" applyBorder="1"/>
    <xf numFmtId="188" fontId="5" fillId="0" borderId="10" xfId="1" applyNumberFormat="1" applyFont="1" applyBorder="1"/>
    <xf numFmtId="188" fontId="5" fillId="0" borderId="11" xfId="1" applyNumberFormat="1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11" fillId="0" borderId="0" xfId="0" applyFont="1"/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0" xfId="0" applyFont="1" applyBorder="1"/>
    <xf numFmtId="0" fontId="11" fillId="0" borderId="0" xfId="3" quotePrefix="1" applyFont="1" applyAlignment="1">
      <alignment horizontal="center" vertical="center"/>
    </xf>
  </cellXfs>
  <cellStyles count="11">
    <cellStyle name="Comma" xfId="1" builtinId="3"/>
    <cellStyle name="Comma 2" xfId="4"/>
    <cellStyle name="Comma 3" xfId="5"/>
    <cellStyle name="Comma 4" xfId="6"/>
    <cellStyle name="Enghead" xfId="7"/>
    <cellStyle name="Normal" xfId="0" builtinId="0"/>
    <cellStyle name="Normal 2" xfId="3"/>
    <cellStyle name="Normal 3" xfId="8"/>
    <cellStyle name="Normal 4" xfId="2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11</xdr:col>
      <xdr:colOff>28575</xdr:colOff>
      <xdr:row>35</xdr:row>
      <xdr:rowOff>57150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53575" y="0"/>
          <a:ext cx="447675" cy="67341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Industrial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35"/>
  <sheetViews>
    <sheetView showGridLines="0" tabSelected="1" zoomScaleNormal="100" workbookViewId="0">
      <selection activeCell="N35" sqref="N35"/>
    </sheetView>
  </sheetViews>
  <sheetFormatPr defaultRowHeight="21"/>
  <cols>
    <col min="1" max="1" width="1.7109375" style="47" customWidth="1"/>
    <col min="2" max="2" width="6" style="47" customWidth="1"/>
    <col min="3" max="3" width="4.7109375" style="47" customWidth="1"/>
    <col min="4" max="4" width="27.7109375" style="47" customWidth="1"/>
    <col min="5" max="6" width="20.42578125" style="47" customWidth="1"/>
    <col min="7" max="7" width="22.7109375" style="47" customWidth="1"/>
    <col min="8" max="8" width="1.7109375" style="47" customWidth="1"/>
    <col min="9" max="9" width="37.7109375" style="47" customWidth="1"/>
    <col min="10" max="10" width="2.28515625" style="6" customWidth="1"/>
    <col min="11" max="11" width="4.140625" style="6" customWidth="1"/>
    <col min="12" max="16384" width="9.140625" style="6"/>
  </cols>
  <sheetData>
    <row r="1" spans="1:10" s="3" customForma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10.1</v>
      </c>
      <c r="D2" s="4" t="s">
        <v>3</v>
      </c>
      <c r="E2" s="4"/>
      <c r="F2" s="4"/>
      <c r="G2" s="4"/>
      <c r="H2" s="4"/>
      <c r="I2" s="4"/>
    </row>
    <row r="3" spans="1:10" ht="3" customHeight="1">
      <c r="A3" s="6"/>
      <c r="B3" s="6"/>
      <c r="C3" s="6"/>
      <c r="D3" s="6"/>
      <c r="E3" s="6"/>
      <c r="F3" s="6"/>
      <c r="G3" s="6"/>
      <c r="H3" s="6"/>
      <c r="I3" s="6"/>
    </row>
    <row r="4" spans="1:10" s="12" customFormat="1" ht="18.75" customHeight="1">
      <c r="A4" s="7" t="s">
        <v>4</v>
      </c>
      <c r="B4" s="7"/>
      <c r="C4" s="7"/>
      <c r="D4" s="8"/>
      <c r="E4" s="9" t="s">
        <v>5</v>
      </c>
      <c r="F4" s="10" t="s">
        <v>6</v>
      </c>
      <c r="G4" s="9" t="s">
        <v>7</v>
      </c>
      <c r="H4" s="9"/>
      <c r="I4" s="7" t="s">
        <v>8</v>
      </c>
      <c r="J4" s="11"/>
    </row>
    <row r="5" spans="1:10" s="12" customFormat="1" ht="18.75" customHeight="1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7"/>
      <c r="I5" s="13"/>
      <c r="J5" s="11"/>
    </row>
    <row r="6" spans="1:10" s="25" customFormat="1" ht="27" customHeight="1">
      <c r="A6" s="18" t="s">
        <v>12</v>
      </c>
      <c r="B6" s="18"/>
      <c r="C6" s="18"/>
      <c r="D6" s="19"/>
      <c r="E6" s="20">
        <v>215</v>
      </c>
      <c r="F6" s="21">
        <v>387</v>
      </c>
      <c r="G6" s="22">
        <f>(F6-E6)/E6*100</f>
        <v>80</v>
      </c>
      <c r="H6" s="23"/>
      <c r="I6" s="24" t="s">
        <v>13</v>
      </c>
    </row>
    <row r="7" spans="1:10" s="5" customFormat="1" ht="18.75">
      <c r="A7" s="26" t="s">
        <v>14</v>
      </c>
      <c r="B7" s="26"/>
      <c r="C7" s="26"/>
      <c r="D7" s="27"/>
      <c r="E7" s="28"/>
      <c r="F7" s="29"/>
      <c r="G7" s="30"/>
      <c r="H7" s="31"/>
      <c r="I7" s="26" t="s">
        <v>15</v>
      </c>
    </row>
    <row r="8" spans="1:10" s="5" customFormat="1" ht="5.25" customHeight="1">
      <c r="A8" s="26"/>
      <c r="B8" s="26"/>
      <c r="C8" s="26"/>
      <c r="D8" s="27"/>
      <c r="E8" s="28"/>
      <c r="F8" s="29"/>
      <c r="G8" s="30"/>
      <c r="H8" s="31"/>
      <c r="I8" s="26"/>
    </row>
    <row r="9" spans="1:10" s="11" customFormat="1" ht="17.25" customHeight="1">
      <c r="A9" s="32"/>
      <c r="B9" s="32" t="s">
        <v>16</v>
      </c>
      <c r="C9" s="32"/>
      <c r="D9" s="33"/>
      <c r="E9" s="34">
        <v>32</v>
      </c>
      <c r="F9" s="35">
        <f>15367/F6</f>
        <v>39.708010335917315</v>
      </c>
      <c r="G9" s="36">
        <f t="shared" ref="G9:G23" si="0">(F9-E9)/E9*100</f>
        <v>24.087532299741611</v>
      </c>
      <c r="H9" s="37"/>
      <c r="I9" s="32" t="s">
        <v>17</v>
      </c>
    </row>
    <row r="10" spans="1:10" s="5" customFormat="1" ht="18.75">
      <c r="A10" s="26" t="s">
        <v>18</v>
      </c>
      <c r="B10" s="26"/>
      <c r="C10" s="26"/>
      <c r="D10" s="27"/>
      <c r="E10" s="28"/>
      <c r="F10" s="29"/>
      <c r="G10" s="36"/>
      <c r="H10" s="31"/>
      <c r="I10" s="26" t="s">
        <v>19</v>
      </c>
    </row>
    <row r="11" spans="1:10" s="5" customFormat="1" ht="5.25" customHeight="1">
      <c r="A11" s="26"/>
      <c r="B11" s="26"/>
      <c r="C11" s="26"/>
      <c r="D11" s="27"/>
      <c r="E11" s="38"/>
      <c r="F11" s="29"/>
      <c r="G11" s="36"/>
      <c r="H11" s="31"/>
      <c r="I11" s="26"/>
    </row>
    <row r="12" spans="1:10" s="11" customFormat="1" ht="17.25" customHeight="1">
      <c r="A12" s="32"/>
      <c r="B12" s="32" t="s">
        <v>20</v>
      </c>
      <c r="C12" s="32"/>
      <c r="D12" s="33"/>
      <c r="E12" s="34">
        <v>31</v>
      </c>
      <c r="F12" s="35">
        <f>14741/F6</f>
        <v>38.090439276485789</v>
      </c>
      <c r="G12" s="36">
        <f t="shared" si="0"/>
        <v>22.872384762857383</v>
      </c>
      <c r="H12" s="37"/>
      <c r="I12" s="32" t="s">
        <v>17</v>
      </c>
    </row>
    <row r="13" spans="1:10" s="5" customFormat="1" ht="18.75">
      <c r="A13" s="26" t="s">
        <v>21</v>
      </c>
      <c r="B13" s="26"/>
      <c r="C13" s="26"/>
      <c r="D13" s="27"/>
      <c r="E13" s="28"/>
      <c r="F13" s="29"/>
      <c r="G13" s="36"/>
      <c r="H13" s="31"/>
      <c r="I13" s="26" t="s">
        <v>22</v>
      </c>
    </row>
    <row r="14" spans="1:10" s="5" customFormat="1" ht="5.25" customHeight="1">
      <c r="A14" s="26"/>
      <c r="B14" s="26"/>
      <c r="C14" s="26"/>
      <c r="D14" s="27"/>
      <c r="E14" s="28"/>
      <c r="F14" s="29"/>
      <c r="G14" s="36"/>
      <c r="H14" s="31"/>
      <c r="I14" s="26"/>
    </row>
    <row r="15" spans="1:10" s="11" customFormat="1" ht="17.25" customHeight="1">
      <c r="A15" s="32"/>
      <c r="B15" s="32" t="s">
        <v>23</v>
      </c>
      <c r="C15" s="32"/>
      <c r="D15" s="33"/>
      <c r="E15" s="39">
        <v>34139</v>
      </c>
      <c r="F15" s="35">
        <f>880259341/15367</f>
        <v>57282.445565172122</v>
      </c>
      <c r="G15" s="36">
        <f t="shared" si="0"/>
        <v>67.791808679727353</v>
      </c>
      <c r="H15" s="37"/>
      <c r="I15" s="32" t="s">
        <v>24</v>
      </c>
    </row>
    <row r="16" spans="1:10" s="5" customFormat="1" ht="18.75">
      <c r="A16" s="26" t="s">
        <v>25</v>
      </c>
      <c r="B16" s="26"/>
      <c r="C16" s="26"/>
      <c r="D16" s="27"/>
      <c r="E16" s="28"/>
      <c r="F16" s="29"/>
      <c r="G16" s="36"/>
      <c r="H16" s="31"/>
      <c r="I16" s="26" t="s">
        <v>26</v>
      </c>
    </row>
    <row r="17" spans="1:9" s="5" customFormat="1" ht="5.25" customHeight="1">
      <c r="A17" s="26"/>
      <c r="B17" s="26"/>
      <c r="C17" s="26"/>
      <c r="D17" s="27"/>
      <c r="E17" s="28"/>
      <c r="F17" s="29"/>
      <c r="G17" s="36"/>
      <c r="H17" s="31"/>
      <c r="I17" s="26"/>
    </row>
    <row r="18" spans="1:9" s="11" customFormat="1" ht="17.25" customHeight="1">
      <c r="A18" s="32"/>
      <c r="B18" s="32" t="s">
        <v>27</v>
      </c>
      <c r="C18" s="32"/>
      <c r="D18" s="33"/>
      <c r="E18" s="40">
        <v>19362.599999999999</v>
      </c>
      <c r="F18" s="41">
        <f>6276484529/F6/1000</f>
        <v>16218.306276485788</v>
      </c>
      <c r="G18" s="36">
        <f t="shared" si="0"/>
        <v>-16.239005730192282</v>
      </c>
      <c r="H18" s="37"/>
      <c r="I18" s="32" t="s">
        <v>28</v>
      </c>
    </row>
    <row r="19" spans="1:9" s="11" customFormat="1" ht="17.25" customHeight="1">
      <c r="A19" s="32"/>
      <c r="B19" s="32" t="s">
        <v>29</v>
      </c>
      <c r="C19" s="32"/>
      <c r="D19" s="33"/>
      <c r="E19" s="34">
        <v>592.9</v>
      </c>
      <c r="F19" s="41">
        <f>6276484529/15367/1000</f>
        <v>408.43915722001691</v>
      </c>
      <c r="G19" s="36">
        <f t="shared" si="0"/>
        <v>-31.111628062064948</v>
      </c>
      <c r="H19" s="37"/>
      <c r="I19" s="32" t="s">
        <v>30</v>
      </c>
    </row>
    <row r="20" spans="1:9" s="5" customFormat="1" ht="18.75">
      <c r="A20" s="42" t="s">
        <v>31</v>
      </c>
      <c r="B20" s="43"/>
      <c r="C20" s="26"/>
      <c r="D20" s="27"/>
      <c r="E20" s="28"/>
      <c r="F20" s="29"/>
      <c r="G20" s="36"/>
      <c r="H20" s="31"/>
      <c r="I20" s="26" t="s">
        <v>32</v>
      </c>
    </row>
    <row r="21" spans="1:9" s="5" customFormat="1" ht="5.25" customHeight="1">
      <c r="A21" s="26"/>
      <c r="B21" s="26"/>
      <c r="C21" s="26"/>
      <c r="D21" s="27"/>
      <c r="E21" s="28"/>
      <c r="F21" s="29"/>
      <c r="G21" s="36"/>
      <c r="H21" s="31"/>
      <c r="I21" s="26"/>
    </row>
    <row r="22" spans="1:9" s="11" customFormat="1" ht="17.25" customHeight="1">
      <c r="A22" s="32"/>
      <c r="B22" s="32" t="s">
        <v>27</v>
      </c>
      <c r="C22" s="32"/>
      <c r="D22" s="33"/>
      <c r="E22" s="40">
        <f>2659883.5/215</f>
        <v>12371.551162790698</v>
      </c>
      <c r="F22" s="41">
        <f>4677316036/387/1000</f>
        <v>12086.087948320413</v>
      </c>
      <c r="G22" s="36">
        <f t="shared" si="0"/>
        <v>-2.3074165132086115</v>
      </c>
      <c r="H22" s="37"/>
      <c r="I22" s="32" t="s">
        <v>28</v>
      </c>
    </row>
    <row r="23" spans="1:9" s="11" customFormat="1" ht="17.25" customHeight="1">
      <c r="A23" s="32"/>
      <c r="B23" s="32" t="s">
        <v>29</v>
      </c>
      <c r="C23" s="32"/>
      <c r="D23" s="33"/>
      <c r="E23" s="40">
        <f>2659883.5/7039</f>
        <v>377.87803665293364</v>
      </c>
      <c r="F23" s="41">
        <f>4677316036/15367/1000</f>
        <v>304.37405062796904</v>
      </c>
      <c r="G23" s="36">
        <f t="shared" si="0"/>
        <v>-19.451775148412548</v>
      </c>
      <c r="H23" s="37"/>
      <c r="I23" s="32" t="s">
        <v>30</v>
      </c>
    </row>
    <row r="24" spans="1:9" s="5" customFormat="1" ht="18.75">
      <c r="A24" s="26" t="s">
        <v>33</v>
      </c>
      <c r="B24" s="26"/>
      <c r="C24" s="26"/>
      <c r="D24" s="27"/>
      <c r="E24" s="28"/>
      <c r="F24" s="29"/>
      <c r="G24" s="36"/>
      <c r="H24" s="31"/>
      <c r="I24" s="26" t="s">
        <v>34</v>
      </c>
    </row>
    <row r="25" spans="1:9" s="5" customFormat="1" ht="5.25" customHeight="1">
      <c r="A25" s="26"/>
      <c r="B25" s="26"/>
      <c r="C25" s="26"/>
      <c r="D25" s="27"/>
      <c r="E25" s="28"/>
      <c r="F25" s="29"/>
      <c r="G25" s="36"/>
      <c r="H25" s="31"/>
      <c r="I25" s="26"/>
    </row>
    <row r="26" spans="1:9" s="11" customFormat="1" ht="17.25" customHeight="1">
      <c r="A26" s="32"/>
      <c r="B26" s="32" t="s">
        <v>27</v>
      </c>
      <c r="C26" s="32"/>
      <c r="D26" s="33"/>
      <c r="E26" s="40">
        <v>11479.1</v>
      </c>
      <c r="F26" s="41">
        <f>1599168493/387/1000</f>
        <v>4132.2183281653743</v>
      </c>
      <c r="G26" s="36">
        <f>(F26-E26)/E26*100</f>
        <v>-64.002244704154734</v>
      </c>
      <c r="H26" s="37"/>
      <c r="I26" s="32" t="s">
        <v>28</v>
      </c>
    </row>
    <row r="27" spans="1:9" s="11" customFormat="1" ht="17.25" customHeight="1">
      <c r="A27" s="32"/>
      <c r="B27" s="32" t="s">
        <v>29</v>
      </c>
      <c r="C27" s="32"/>
      <c r="D27" s="33"/>
      <c r="E27" s="34">
        <v>351.5</v>
      </c>
      <c r="F27" s="41">
        <f>1599168493/15367/1000</f>
        <v>104.0651065920479</v>
      </c>
      <c r="G27" s="36">
        <f>(F27-E27)/E27*100</f>
        <v>-70.393995279644983</v>
      </c>
      <c r="H27" s="37"/>
      <c r="I27" s="32" t="s">
        <v>30</v>
      </c>
    </row>
    <row r="28" spans="1:9" ht="3" customHeight="1">
      <c r="A28" s="44"/>
      <c r="B28" s="44"/>
      <c r="C28" s="44"/>
      <c r="D28" s="45"/>
      <c r="E28" s="46"/>
      <c r="F28" s="46"/>
      <c r="G28" s="46"/>
      <c r="H28" s="46"/>
      <c r="I28" s="44"/>
    </row>
    <row r="29" spans="1:9" ht="3" customHeight="1"/>
    <row r="30" spans="1:9" s="51" customFormat="1" ht="18.75">
      <c r="A30" s="48"/>
      <c r="B30" s="49" t="s">
        <v>35</v>
      </c>
      <c r="C30" s="50" t="s">
        <v>36</v>
      </c>
      <c r="D30" s="50"/>
      <c r="E30" s="48"/>
      <c r="F30" s="48"/>
      <c r="G30" s="48"/>
      <c r="H30" s="48"/>
      <c r="I30" s="48"/>
    </row>
    <row r="31" spans="1:9" s="51" customFormat="1" ht="18.75">
      <c r="A31" s="48"/>
      <c r="B31" s="52"/>
      <c r="C31" s="50" t="s">
        <v>37</v>
      </c>
      <c r="D31" s="50"/>
      <c r="E31" s="48"/>
      <c r="F31" s="48"/>
      <c r="G31" s="48"/>
      <c r="H31" s="48"/>
      <c r="I31" s="48"/>
    </row>
    <row r="32" spans="1:9" s="51" customFormat="1" ht="18.75">
      <c r="A32" s="48"/>
      <c r="B32" s="49" t="s">
        <v>38</v>
      </c>
      <c r="C32" s="50" t="s">
        <v>39</v>
      </c>
      <c r="D32" s="50"/>
      <c r="E32" s="48"/>
      <c r="F32" s="48"/>
      <c r="G32" s="48"/>
      <c r="H32" s="48"/>
      <c r="I32" s="48"/>
    </row>
    <row r="33" spans="1:9" s="51" customFormat="1" ht="18.75">
      <c r="A33" s="48"/>
      <c r="B33" s="52"/>
      <c r="C33" s="50" t="s">
        <v>40</v>
      </c>
      <c r="D33" s="50"/>
      <c r="E33" s="48"/>
      <c r="F33" s="48"/>
      <c r="G33" s="48"/>
      <c r="H33" s="48"/>
      <c r="I33" s="48"/>
    </row>
    <row r="34" spans="1:9" s="51" customFormat="1" ht="18" customHeight="1">
      <c r="A34" s="48"/>
      <c r="B34" s="48" t="s">
        <v>41</v>
      </c>
      <c r="C34" s="48"/>
      <c r="D34" s="48"/>
      <c r="E34" s="48"/>
      <c r="F34" s="48"/>
      <c r="G34" s="48"/>
      <c r="H34" s="48"/>
      <c r="I34" s="48"/>
    </row>
    <row r="35" spans="1:9" s="51" customFormat="1" ht="18" customHeight="1">
      <c r="A35" s="48"/>
      <c r="B35" s="48" t="s">
        <v>42</v>
      </c>
      <c r="C35" s="48"/>
      <c r="D35" s="48"/>
      <c r="E35" s="48"/>
      <c r="F35" s="48"/>
      <c r="G35" s="48"/>
      <c r="H35" s="48"/>
      <c r="I35" s="48"/>
    </row>
  </sheetData>
  <mergeCells count="3">
    <mergeCell ref="A4:D5"/>
    <mergeCell ref="I4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T-10.1 </vt:lpstr>
      <vt:lpstr>'T-10.1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2014-04-08T03:20:52Z</dcterms:created>
  <dcterms:modified xsi:type="dcterms:W3CDTF">2014-04-08T03:20:55Z</dcterms:modified>
</cp:coreProperties>
</file>