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.1 D" sheetId="1" r:id="rId1"/>
  </sheets>
  <definedNames>
    <definedName name="_xlnm.Print_Area" localSheetId="0">'T-1.1 D'!$A$1:$R$32</definedName>
  </definedNames>
  <calcPr calcId="124519"/>
</workbook>
</file>

<file path=xl/calcChain.xml><?xml version="1.0" encoding="utf-8"?>
<calcChain xmlns="http://schemas.openxmlformats.org/spreadsheetml/2006/main">
  <c r="M9" i="1"/>
  <c r="S9"/>
  <c r="N9" s="1"/>
  <c r="M10"/>
  <c r="N10"/>
  <c r="T10"/>
  <c r="M11"/>
  <c r="N11"/>
  <c r="T11"/>
  <c r="M12"/>
  <c r="N12"/>
  <c r="T12"/>
  <c r="M13"/>
  <c r="N13"/>
  <c r="T13"/>
  <c r="M14"/>
  <c r="N14"/>
  <c r="T14"/>
  <c r="M15"/>
  <c r="N15"/>
  <c r="T15"/>
  <c r="M16"/>
  <c r="N16"/>
  <c r="T16"/>
  <c r="M17"/>
  <c r="N17"/>
  <c r="T17"/>
  <c r="M18"/>
  <c r="N18"/>
  <c r="T18"/>
  <c r="M19"/>
  <c r="N19"/>
  <c r="T19"/>
  <c r="T9" l="1"/>
</calcChain>
</file>

<file path=xl/sharedStrings.xml><?xml version="1.0" encoding="utf-8"?>
<sst xmlns="http://schemas.openxmlformats.org/spreadsheetml/2006/main" count="49" uniqueCount="45">
  <si>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</si>
  <si>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</si>
  <si>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</si>
  <si>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</si>
  <si>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</si>
  <si>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</si>
  <si>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</si>
  <si>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</si>
  <si>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</si>
  <si>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</si>
  <si>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</si>
  <si>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</si>
  <si>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</si>
  <si>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</si>
  <si>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</si>
  <si>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</si>
  <si>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</si>
  <si>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</si>
  <si>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</si>
  <si>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</si>
  <si>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</si>
  <si>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 xml:space="preserve"> Mueang District</t>
  </si>
  <si>
    <t>อำเภอเมืองจันทบุรี</t>
  </si>
  <si>
    <t>Total</t>
  </si>
  <si>
    <t>รวมยอด</t>
  </si>
  <si>
    <t>(Per sq. km.)</t>
  </si>
  <si>
    <t>( 2013 )</t>
  </si>
  <si>
    <t>( 2012 )</t>
  </si>
  <si>
    <t>( 2011 )</t>
  </si>
  <si>
    <t>( 2010 )</t>
  </si>
  <si>
    <t>( 2009 )</t>
  </si>
  <si>
    <t>Population density</t>
  </si>
  <si>
    <t>(ต่อ ตร. กม.)</t>
  </si>
  <si>
    <t>ของประชากร</t>
  </si>
  <si>
    <t>Percent  change</t>
  </si>
  <si>
    <t>Population</t>
  </si>
  <si>
    <t>District</t>
  </si>
  <si>
    <t>ความหนาแน่น</t>
  </si>
  <si>
    <t>อัตราการเปลี่ยนแปลง (%)</t>
  </si>
  <si>
    <t>ประชากร</t>
  </si>
  <si>
    <t>อำเภอ</t>
  </si>
  <si>
    <t>Population from Registration Record, Percent Change and Density by District: 2009 - 2013</t>
  </si>
  <si>
    <t>Table</t>
  </si>
  <si>
    <t>ประชากรจากการทะเบียน อัตราการเปลี่ยนแปลง และความหนาแน่นของประชากร จำแนกเป็นรายอำเภอ พ.ศ. 2552 - 2556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</si>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</sst>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\ 0.00\ \ 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65" fontId="3" fillId="0" borderId="6" xfId="0" applyNumberFormat="1" applyFont="1" applyBorder="1" applyAlignment="1">
      <alignment vertical="center"/>
    </xf>
    <xf numFmtId="164" fontId="3" fillId="0" borderId="7" xfId="1" applyNumberFormat="1" applyFont="1" applyBorder="1" applyAlignment="1">
      <alignment vertical="center"/>
    </xf>
    <xf numFmtId="164" fontId="3" fillId="0" borderId="5" xfId="1" applyNumberFormat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5" fontId="6" fillId="0" borderId="6" xfId="0" applyNumberFormat="1" applyFont="1" applyBorder="1" applyAlignment="1">
      <alignment vertical="center"/>
    </xf>
    <xf numFmtId="164" fontId="6" fillId="0" borderId="7" xfId="1" applyNumberFormat="1" applyFont="1" applyBorder="1" applyAlignment="1">
      <alignment vertical="center"/>
    </xf>
    <xf numFmtId="164" fontId="6" fillId="0" borderId="5" xfId="1" applyNumberFormat="1" applyFont="1" applyBorder="1" applyAlignment="1">
      <alignment vertical="center"/>
    </xf>
    <xf numFmtId="164" fontId="6" fillId="0" borderId="6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1409700</xdr:colOff>
      <xdr:row>0</xdr:row>
      <xdr:rowOff>0</xdr:rowOff>
    </xdr:from>
    <xdr:to>
      <xdr:col>20</xdr:col>
      <xdr:colOff>0</xdr:colOff>
      <xdr:row>32</xdr:row>
      <xdr:rowOff>133350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534525" y="0"/>
          <a:ext cx="590550" cy="6791325"/>
          <a:chOff x="1000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2"/>
  <sheetViews>
    <sheetView showGridLines="0" tabSelected="1" workbookViewId="0">
      <selection activeCell="A4" sqref="A4:D8"/>
    </sheetView>
  </sheetViews>
  <sheetFormatPr defaultRowHeight="18.75"/>
  <cols>
    <col min="1" max="1" width="1.5703125" style="1" customWidth="1"/>
    <col min="2" max="2" width="5.85546875" style="1" customWidth="1"/>
    <col min="3" max="3" width="4.28515625" style="1" customWidth="1"/>
    <col min="4" max="4" width="9.28515625" style="1" customWidth="1"/>
    <col min="5" max="13" width="9.42578125" style="1" customWidth="1"/>
    <col min="14" max="14" width="15.140625" style="1" customWidth="1"/>
    <col min="15" max="15" width="0.85546875" style="1" customWidth="1"/>
    <col min="16" max="16" width="22.85546875" style="1" customWidth="1"/>
    <col min="17" max="17" width="1.28515625" style="1" customWidth="1"/>
    <col min="18" max="18" width="4.140625" style="1" customWidth="1"/>
    <col min="19" max="20" width="0.85546875" style="1" customWidth="1"/>
    <col min="21" max="16384" width="9.140625" style="1"/>
  </cols>
  <sheetData>
    <row r="1" spans="1:20" s="54" customFormat="1" ht="24" customHeight="1">
      <c r="B1" s="54" t="s">
        <v>44</v>
      </c>
      <c r="C1" s="55">
        <v>1.1000000000000001</v>
      </c>
      <c r="D1" s="54" t="s">
        <v>43</v>
      </c>
    </row>
    <row r="2" spans="1:20" s="53" customFormat="1" ht="24" customHeight="1">
      <c r="B2" s="54" t="s">
        <v>42</v>
      </c>
      <c r="C2" s="55">
        <v>1.1000000000000001</v>
      </c>
      <c r="D2" s="54" t="s">
        <v>41</v>
      </c>
    </row>
    <row r="3" spans="1:20" ht="3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20" s="2" customFormat="1" ht="17.25">
      <c r="A4" s="51" t="s">
        <v>40</v>
      </c>
      <c r="B4" s="51"/>
      <c r="C4" s="51"/>
      <c r="D4" s="50"/>
      <c r="E4" s="46" t="s">
        <v>39</v>
      </c>
      <c r="F4" s="46"/>
      <c r="G4" s="46"/>
      <c r="H4" s="46"/>
      <c r="I4" s="49"/>
      <c r="J4" s="46" t="s">
        <v>38</v>
      </c>
      <c r="K4" s="46"/>
      <c r="L4" s="46"/>
      <c r="M4" s="49"/>
      <c r="N4" s="48" t="s">
        <v>37</v>
      </c>
      <c r="O4" s="47" t="s">
        <v>36</v>
      </c>
      <c r="P4" s="46"/>
    </row>
    <row r="5" spans="1:20" s="2" customFormat="1" ht="17.25">
      <c r="A5" s="42"/>
      <c r="B5" s="42"/>
      <c r="C5" s="42"/>
      <c r="D5" s="41"/>
      <c r="E5" s="32" t="s">
        <v>35</v>
      </c>
      <c r="F5" s="32"/>
      <c r="G5" s="32"/>
      <c r="H5" s="32"/>
      <c r="I5" s="45"/>
      <c r="J5" s="32" t="s">
        <v>34</v>
      </c>
      <c r="K5" s="32"/>
      <c r="L5" s="32"/>
      <c r="M5" s="45"/>
      <c r="N5" s="44" t="s">
        <v>33</v>
      </c>
      <c r="O5" s="39"/>
      <c r="P5" s="38"/>
    </row>
    <row r="6" spans="1:20" s="2" customFormat="1" ht="17.25">
      <c r="A6" s="42"/>
      <c r="B6" s="42"/>
      <c r="C6" s="42"/>
      <c r="D6" s="41"/>
      <c r="E6" s="3"/>
      <c r="F6" s="43"/>
      <c r="G6" s="43"/>
      <c r="H6" s="43"/>
      <c r="I6" s="43"/>
      <c r="J6" s="43"/>
      <c r="K6" s="43"/>
      <c r="L6" s="43"/>
      <c r="M6" s="43"/>
      <c r="N6" s="40" t="s">
        <v>32</v>
      </c>
      <c r="O6" s="39"/>
      <c r="P6" s="38"/>
    </row>
    <row r="7" spans="1:20" s="2" customFormat="1" ht="17.25">
      <c r="A7" s="42"/>
      <c r="B7" s="42"/>
      <c r="C7" s="42"/>
      <c r="D7" s="41"/>
      <c r="E7" s="16">
        <v>2552</v>
      </c>
      <c r="F7" s="40">
        <v>2553</v>
      </c>
      <c r="G7" s="16">
        <v>2554</v>
      </c>
      <c r="H7" s="40">
        <v>2555</v>
      </c>
      <c r="I7" s="40">
        <v>2556</v>
      </c>
      <c r="J7" s="40">
        <v>2553</v>
      </c>
      <c r="K7" s="16">
        <v>2554</v>
      </c>
      <c r="L7" s="40">
        <v>2555</v>
      </c>
      <c r="M7" s="40">
        <v>2556</v>
      </c>
      <c r="N7" s="40" t="s">
        <v>31</v>
      </c>
      <c r="O7" s="39"/>
      <c r="P7" s="38"/>
    </row>
    <row r="8" spans="1:20" s="2" customFormat="1" ht="17.25">
      <c r="A8" s="37"/>
      <c r="B8" s="37"/>
      <c r="C8" s="37"/>
      <c r="D8" s="36"/>
      <c r="E8" s="35" t="s">
        <v>30</v>
      </c>
      <c r="F8" s="35" t="s">
        <v>29</v>
      </c>
      <c r="G8" s="35" t="s">
        <v>28</v>
      </c>
      <c r="H8" s="35" t="s">
        <v>27</v>
      </c>
      <c r="I8" s="35" t="s">
        <v>26</v>
      </c>
      <c r="J8" s="35" t="s">
        <v>29</v>
      </c>
      <c r="K8" s="35" t="s">
        <v>28</v>
      </c>
      <c r="L8" s="35" t="s">
        <v>27</v>
      </c>
      <c r="M8" s="34" t="s">
        <v>26</v>
      </c>
      <c r="N8" s="34" t="s">
        <v>25</v>
      </c>
      <c r="O8" s="33"/>
      <c r="P8" s="32"/>
    </row>
    <row r="9" spans="1:20" s="24" customFormat="1" ht="27" customHeight="1">
      <c r="A9" s="26" t="s">
        <v>24</v>
      </c>
      <c r="B9" s="26"/>
      <c r="C9" s="26"/>
      <c r="D9" s="26"/>
      <c r="E9" s="29">
        <v>511246</v>
      </c>
      <c r="F9" s="31">
        <v>514616</v>
      </c>
      <c r="G9" s="30">
        <v>516855</v>
      </c>
      <c r="H9" s="29">
        <v>521812</v>
      </c>
      <c r="I9" s="29">
        <v>524260</v>
      </c>
      <c r="J9" s="28">
        <v>0.65485721392261098</v>
      </c>
      <c r="K9" s="28">
        <v>0.43319693144111682</v>
      </c>
      <c r="L9" s="28">
        <v>0.94995898906120146</v>
      </c>
      <c r="M9" s="28">
        <f>((I9-H9)/H9)*100</f>
        <v>0.469134477551302</v>
      </c>
      <c r="N9" s="28">
        <f>(I9/S9)*1000</f>
        <v>81.075731098155046</v>
      </c>
      <c r="O9" s="27" t="s">
        <v>23</v>
      </c>
      <c r="P9" s="26"/>
      <c r="S9" s="25">
        <f>SUM(S10:S19)</f>
        <v>6466300</v>
      </c>
      <c r="T9" s="2">
        <f>S9/1000</f>
        <v>6466.3</v>
      </c>
    </row>
    <row r="10" spans="1:20" s="2" customFormat="1" ht="27" customHeight="1">
      <c r="A10" s="19" t="s">
        <v>22</v>
      </c>
      <c r="B10" s="19"/>
      <c r="C10" s="3"/>
      <c r="D10" s="3"/>
      <c r="E10" s="21">
        <v>123642</v>
      </c>
      <c r="F10" s="23">
        <v>124147</v>
      </c>
      <c r="G10" s="22">
        <v>123943</v>
      </c>
      <c r="H10" s="21">
        <v>125550</v>
      </c>
      <c r="I10" s="21">
        <v>125924</v>
      </c>
      <c r="J10" s="20">
        <v>0.40677583832071207</v>
      </c>
      <c r="K10" s="20">
        <v>-0.16459178816067777</v>
      </c>
      <c r="L10" s="20">
        <v>1.2799681401832004</v>
      </c>
      <c r="M10" s="20">
        <f>((I10-H10)/H10)*100</f>
        <v>0.29788928713659896</v>
      </c>
      <c r="N10" s="20">
        <f>(I10/S10)*1000</f>
        <v>497.54042980248369</v>
      </c>
      <c r="O10" s="3" t="s">
        <v>21</v>
      </c>
      <c r="P10" s="19" t="s">
        <v>20</v>
      </c>
      <c r="S10" s="18">
        <v>253093</v>
      </c>
      <c r="T10" s="2">
        <f>S10/1000</f>
        <v>253.09299999999999</v>
      </c>
    </row>
    <row r="11" spans="1:20" s="2" customFormat="1" ht="27" customHeight="1">
      <c r="A11" s="19" t="s">
        <v>19</v>
      </c>
      <c r="B11" s="19"/>
      <c r="C11" s="3"/>
      <c r="D11" s="3"/>
      <c r="E11" s="21">
        <v>55779</v>
      </c>
      <c r="F11" s="23">
        <v>55946</v>
      </c>
      <c r="G11" s="22">
        <v>56182</v>
      </c>
      <c r="H11" s="21">
        <v>56321</v>
      </c>
      <c r="I11" s="21">
        <v>56560</v>
      </c>
      <c r="J11" s="20">
        <v>0.29850212705107992</v>
      </c>
      <c r="K11" s="20">
        <v>0.42006336549073353</v>
      </c>
      <c r="L11" s="20">
        <v>0.2467995951776345</v>
      </c>
      <c r="M11" s="20">
        <f>((I11-H11)/H11)*100</f>
        <v>0.42435326077306867</v>
      </c>
      <c r="N11" s="20">
        <f>(I11/S11)*1000</f>
        <v>74.811054470807022</v>
      </c>
      <c r="O11" s="3"/>
      <c r="P11" s="19" t="s">
        <v>18</v>
      </c>
      <c r="S11" s="18">
        <v>756038</v>
      </c>
      <c r="T11" s="2">
        <f>S11/1000</f>
        <v>756.03800000000001</v>
      </c>
    </row>
    <row r="12" spans="1:20" s="2" customFormat="1" ht="27" customHeight="1">
      <c r="A12" s="19" t="s">
        <v>17</v>
      </c>
      <c r="B12" s="19"/>
      <c r="C12" s="3"/>
      <c r="D12" s="3"/>
      <c r="E12" s="21">
        <v>69714</v>
      </c>
      <c r="F12" s="23">
        <v>70354</v>
      </c>
      <c r="G12" s="22">
        <v>70233</v>
      </c>
      <c r="H12" s="21">
        <v>70602</v>
      </c>
      <c r="I12" s="21">
        <v>70463</v>
      </c>
      <c r="J12" s="20">
        <v>0.90968530573954354</v>
      </c>
      <c r="K12" s="20">
        <v>-0.17228368430795626</v>
      </c>
      <c r="L12" s="20">
        <v>0.52264808362369308</v>
      </c>
      <c r="M12" s="20">
        <f>((I12-H12)/H12)*100</f>
        <v>-0.1968782754029631</v>
      </c>
      <c r="N12" s="20">
        <f>(I12/S12)*1000</f>
        <v>114.98531331592689</v>
      </c>
      <c r="O12" s="3"/>
      <c r="P12" s="19" t="s">
        <v>16</v>
      </c>
      <c r="S12" s="18">
        <v>612800</v>
      </c>
      <c r="T12" s="2">
        <f>S12/1000</f>
        <v>612.79999999999995</v>
      </c>
    </row>
    <row r="13" spans="1:20" s="2" customFormat="1" ht="27" customHeight="1">
      <c r="A13" s="19" t="s">
        <v>15</v>
      </c>
      <c r="B13" s="19"/>
      <c r="C13" s="3"/>
      <c r="D13" s="3"/>
      <c r="E13" s="21">
        <v>40270</v>
      </c>
      <c r="F13" s="23">
        <v>40851</v>
      </c>
      <c r="G13" s="22">
        <v>41166</v>
      </c>
      <c r="H13" s="21">
        <v>41918</v>
      </c>
      <c r="I13" s="21">
        <v>42587</v>
      </c>
      <c r="J13" s="20">
        <v>1.4222418055861539</v>
      </c>
      <c r="K13" s="20">
        <v>0.7651945780498437</v>
      </c>
      <c r="L13" s="20">
        <v>1.793978720358794</v>
      </c>
      <c r="M13" s="20">
        <f>((I13-H13)/H13)*100</f>
        <v>1.5959730903191947</v>
      </c>
      <c r="N13" s="20">
        <f>(I13/S13)*1000</f>
        <v>42.702724383078142</v>
      </c>
      <c r="O13" s="3"/>
      <c r="P13" s="19" t="s">
        <v>14</v>
      </c>
      <c r="S13" s="18">
        <v>997290</v>
      </c>
      <c r="T13" s="2">
        <f>S13/1000</f>
        <v>997.29</v>
      </c>
    </row>
    <row r="14" spans="1:20" s="2" customFormat="1" ht="27" customHeight="1">
      <c r="A14" s="19" t="s">
        <v>13</v>
      </c>
      <c r="B14" s="19"/>
      <c r="C14" s="3"/>
      <c r="D14" s="3"/>
      <c r="E14" s="21">
        <v>30271</v>
      </c>
      <c r="F14" s="23">
        <v>30465</v>
      </c>
      <c r="G14" s="22">
        <v>30797</v>
      </c>
      <c r="H14" s="21">
        <v>31055</v>
      </c>
      <c r="I14" s="21">
        <v>31195</v>
      </c>
      <c r="J14" s="20">
        <v>0.63679632365008842</v>
      </c>
      <c r="K14" s="20">
        <v>1.0780270805597922</v>
      </c>
      <c r="L14" s="20">
        <v>0.83078409273869624</v>
      </c>
      <c r="M14" s="20">
        <f>((I14-H14)/H14)*100</f>
        <v>0.45081307357913375</v>
      </c>
      <c r="N14" s="20">
        <f>(I14/S14)*1000</f>
        <v>56.994657721456079</v>
      </c>
      <c r="O14" s="3"/>
      <c r="P14" s="19" t="s">
        <v>12</v>
      </c>
      <c r="S14" s="18">
        <v>547332</v>
      </c>
      <c r="T14" s="2">
        <f>S14/1000</f>
        <v>547.33199999999999</v>
      </c>
    </row>
    <row r="15" spans="1:20" s="2" customFormat="1" ht="27" customHeight="1">
      <c r="A15" s="19" t="s">
        <v>11</v>
      </c>
      <c r="B15" s="19"/>
      <c r="C15" s="3"/>
      <c r="D15" s="3"/>
      <c r="E15" s="21">
        <v>30783</v>
      </c>
      <c r="F15" s="23">
        <v>30659</v>
      </c>
      <c r="G15" s="22">
        <v>30589</v>
      </c>
      <c r="H15" s="21">
        <v>30649</v>
      </c>
      <c r="I15" s="21">
        <v>30605</v>
      </c>
      <c r="J15" s="20">
        <v>-0.4044489383215506</v>
      </c>
      <c r="K15" s="20">
        <v>-0.22884043283532662</v>
      </c>
      <c r="L15" s="20">
        <v>0.19576495154817053</v>
      </c>
      <c r="M15" s="20">
        <f>((I15-H15)/H15)*100</f>
        <v>-0.14356096446866129</v>
      </c>
      <c r="N15" s="20">
        <f>(I15/S15)*1000</f>
        <v>160.23560209424085</v>
      </c>
      <c r="O15" s="3"/>
      <c r="P15" s="19" t="s">
        <v>10</v>
      </c>
      <c r="S15" s="18">
        <v>191000</v>
      </c>
      <c r="T15" s="2">
        <f>S15/1000</f>
        <v>191</v>
      </c>
    </row>
    <row r="16" spans="1:20" s="2" customFormat="1" ht="27" customHeight="1">
      <c r="A16" s="19" t="s">
        <v>9</v>
      </c>
      <c r="B16" s="19"/>
      <c r="C16" s="3"/>
      <c r="D16" s="3"/>
      <c r="E16" s="21">
        <v>63169</v>
      </c>
      <c r="F16" s="23">
        <v>63588</v>
      </c>
      <c r="G16" s="22">
        <v>64009</v>
      </c>
      <c r="H16" s="21">
        <v>64287</v>
      </c>
      <c r="I16" s="21">
        <v>64614</v>
      </c>
      <c r="J16" s="20">
        <v>0.6589293577404618</v>
      </c>
      <c r="K16" s="20">
        <v>0.6577200081238459</v>
      </c>
      <c r="L16" s="20">
        <v>0.43243579572852298</v>
      </c>
      <c r="M16" s="20">
        <f>((I16-H16)/H16)*100</f>
        <v>0.50865649353679598</v>
      </c>
      <c r="N16" s="20">
        <f>(I16/S16)*1000</f>
        <v>83.810882677216426</v>
      </c>
      <c r="O16" s="3"/>
      <c r="P16" s="19" t="s">
        <v>8</v>
      </c>
      <c r="S16" s="18">
        <v>770950</v>
      </c>
      <c r="T16" s="2">
        <f>S16/1000</f>
        <v>770.95</v>
      </c>
    </row>
    <row r="17" spans="1:20" s="2" customFormat="1" ht="27" customHeight="1">
      <c r="A17" s="19" t="s">
        <v>7</v>
      </c>
      <c r="B17" s="19"/>
      <c r="C17" s="3"/>
      <c r="D17" s="3"/>
      <c r="E17" s="21">
        <v>38582</v>
      </c>
      <c r="F17" s="23">
        <v>39031</v>
      </c>
      <c r="G17" s="22">
        <v>39862</v>
      </c>
      <c r="H17" s="21">
        <v>40548</v>
      </c>
      <c r="I17" s="21">
        <v>40935</v>
      </c>
      <c r="J17" s="20">
        <v>1.1503676564781813</v>
      </c>
      <c r="K17" s="20">
        <v>2.0846921880487628</v>
      </c>
      <c r="L17" s="20">
        <v>1.6918220380783282</v>
      </c>
      <c r="M17" s="20">
        <f>((I17-H17)/H17)*100</f>
        <v>0.95442438591299206</v>
      </c>
      <c r="N17" s="20">
        <f>(I17/S17)*1000</f>
        <v>35.469811451545816</v>
      </c>
      <c r="O17" s="3"/>
      <c r="P17" s="19" t="s">
        <v>6</v>
      </c>
      <c r="S17" s="18">
        <v>1154080</v>
      </c>
      <c r="T17" s="2">
        <f>S17/1000</f>
        <v>1154.08</v>
      </c>
    </row>
    <row r="18" spans="1:20" s="2" customFormat="1" ht="27" customHeight="1">
      <c r="A18" s="19" t="s">
        <v>5</v>
      </c>
      <c r="B18" s="19"/>
      <c r="C18" s="3"/>
      <c r="D18" s="3"/>
      <c r="E18" s="21">
        <v>32657</v>
      </c>
      <c r="F18" s="23">
        <v>32810</v>
      </c>
      <c r="G18" s="22">
        <v>33072</v>
      </c>
      <c r="H18" s="21">
        <v>33528</v>
      </c>
      <c r="I18" s="21">
        <v>33705</v>
      </c>
      <c r="J18" s="20">
        <v>0.46632124352331061</v>
      </c>
      <c r="K18" s="20">
        <v>0.79221093372036933</v>
      </c>
      <c r="L18" s="20">
        <v>1.3600572655690826</v>
      </c>
      <c r="M18" s="20">
        <f>((I18-H18)/H18)*100</f>
        <v>0.52791696492483897</v>
      </c>
      <c r="N18" s="20">
        <f>(I18/S18)*1000</f>
        <v>110.14093988242483</v>
      </c>
      <c r="O18" s="3"/>
      <c r="P18" s="19" t="s">
        <v>4</v>
      </c>
      <c r="S18" s="18">
        <v>306017</v>
      </c>
      <c r="T18" s="2">
        <f>S18/1000</f>
        <v>306.017</v>
      </c>
    </row>
    <row r="19" spans="1:20" s="2" customFormat="1" ht="27" customHeight="1">
      <c r="A19" s="19" t="s">
        <v>3</v>
      </c>
      <c r="B19" s="19"/>
      <c r="C19" s="3"/>
      <c r="D19" s="3"/>
      <c r="E19" s="21">
        <v>26379</v>
      </c>
      <c r="F19" s="23">
        <v>26765</v>
      </c>
      <c r="G19" s="22">
        <v>27002</v>
      </c>
      <c r="H19" s="21">
        <v>27354</v>
      </c>
      <c r="I19" s="21">
        <v>27672</v>
      </c>
      <c r="J19" s="20">
        <v>1.4421819540444574</v>
      </c>
      <c r="K19" s="20">
        <v>0.87771276201762305</v>
      </c>
      <c r="L19" s="20">
        <v>1.2868319075820693</v>
      </c>
      <c r="M19" s="20">
        <f>((I19-H19)/H19)*100</f>
        <v>1.1625356437815311</v>
      </c>
      <c r="N19" s="20">
        <f>(I19/S19)*1000</f>
        <v>31.527856898712542</v>
      </c>
      <c r="O19" s="3"/>
      <c r="P19" s="19" t="s">
        <v>2</v>
      </c>
      <c r="S19" s="18">
        <v>877700</v>
      </c>
      <c r="T19" s="2">
        <f>S19/1000</f>
        <v>877.7</v>
      </c>
    </row>
    <row r="20" spans="1:20" s="2" customFormat="1" ht="17.25" hidden="1">
      <c r="A20" s="3"/>
      <c r="B20" s="3"/>
      <c r="C20" s="3"/>
      <c r="D20" s="3"/>
      <c r="E20" s="13"/>
      <c r="F20" s="12"/>
      <c r="G20" s="11"/>
      <c r="H20" s="13"/>
      <c r="I20" s="13"/>
      <c r="J20" s="13"/>
      <c r="K20" s="13"/>
      <c r="L20" s="12"/>
      <c r="M20" s="11"/>
      <c r="N20" s="11"/>
      <c r="O20" s="3"/>
      <c r="P20" s="3"/>
    </row>
    <row r="21" spans="1:20" s="2" customFormat="1" ht="17.25" hidden="1">
      <c r="A21" s="15"/>
      <c r="B21" s="15"/>
      <c r="C21" s="15"/>
      <c r="D21" s="14"/>
      <c r="E21" s="13"/>
      <c r="F21" s="12"/>
      <c r="G21" s="11"/>
      <c r="H21" s="13"/>
      <c r="I21" s="13"/>
      <c r="J21" s="13"/>
      <c r="K21" s="13"/>
      <c r="L21" s="12"/>
      <c r="M21" s="11"/>
      <c r="N21" s="11"/>
      <c r="O21" s="3"/>
      <c r="P21" s="3"/>
    </row>
    <row r="22" spans="1:20" s="2" customFormat="1" ht="17.25" hidden="1">
      <c r="A22" s="17"/>
      <c r="B22" s="17"/>
      <c r="C22" s="17"/>
      <c r="D22" s="16"/>
      <c r="E22" s="13"/>
      <c r="F22" s="12"/>
      <c r="G22" s="11"/>
      <c r="H22" s="13"/>
      <c r="I22" s="13"/>
      <c r="J22" s="13"/>
      <c r="K22" s="13"/>
      <c r="L22" s="12"/>
      <c r="M22" s="11"/>
      <c r="N22" s="11"/>
      <c r="O22" s="3"/>
      <c r="P22" s="3"/>
    </row>
    <row r="23" spans="1:20" s="2" customFormat="1" ht="17.25" hidden="1">
      <c r="A23" s="3"/>
      <c r="B23" s="3"/>
      <c r="C23" s="3"/>
      <c r="D23" s="3"/>
      <c r="E23" s="13"/>
      <c r="F23" s="12"/>
      <c r="G23" s="11"/>
      <c r="H23" s="13"/>
      <c r="I23" s="13"/>
      <c r="J23" s="13"/>
      <c r="K23" s="13"/>
      <c r="L23" s="12"/>
      <c r="M23" s="11"/>
      <c r="N23" s="11"/>
      <c r="O23" s="3"/>
      <c r="P23" s="3"/>
    </row>
    <row r="24" spans="1:20" s="2" customFormat="1" ht="17.25" hidden="1">
      <c r="A24" s="3"/>
      <c r="B24" s="3"/>
      <c r="C24" s="3"/>
      <c r="D24" s="3"/>
      <c r="E24" s="13"/>
      <c r="F24" s="12"/>
      <c r="G24" s="11"/>
      <c r="H24" s="13"/>
      <c r="I24" s="13"/>
      <c r="J24" s="13"/>
      <c r="K24" s="13"/>
      <c r="L24" s="12"/>
      <c r="M24" s="11"/>
      <c r="N24" s="11"/>
      <c r="O24" s="3"/>
      <c r="P24" s="3"/>
    </row>
    <row r="25" spans="1:20" s="2" customFormat="1" ht="17.25" hidden="1">
      <c r="A25" s="3"/>
      <c r="B25" s="3"/>
      <c r="C25" s="3"/>
      <c r="D25" s="3"/>
      <c r="E25" s="13"/>
      <c r="F25" s="12"/>
      <c r="G25" s="11"/>
      <c r="H25" s="13"/>
      <c r="I25" s="13"/>
      <c r="J25" s="13"/>
      <c r="K25" s="13"/>
      <c r="L25" s="12"/>
      <c r="M25" s="11"/>
      <c r="N25" s="11"/>
      <c r="O25" s="3"/>
      <c r="P25" s="3"/>
    </row>
    <row r="26" spans="1:20" s="2" customFormat="1" ht="17.25" hidden="1">
      <c r="A26" s="3"/>
      <c r="B26" s="3"/>
      <c r="C26" s="3"/>
      <c r="D26" s="3"/>
      <c r="E26" s="13"/>
      <c r="F26" s="12"/>
      <c r="G26" s="11"/>
      <c r="H26" s="13"/>
      <c r="I26" s="13"/>
      <c r="J26" s="13"/>
      <c r="K26" s="13"/>
      <c r="L26" s="12"/>
      <c r="M26" s="11"/>
      <c r="N26" s="11"/>
      <c r="O26" s="3"/>
      <c r="P26" s="3"/>
    </row>
    <row r="27" spans="1:20" s="2" customFormat="1" ht="17.25" hidden="1">
      <c r="A27" s="3"/>
      <c r="B27" s="3"/>
      <c r="C27" s="3"/>
      <c r="D27" s="3"/>
      <c r="E27" s="13"/>
      <c r="F27" s="12"/>
      <c r="G27" s="11"/>
      <c r="H27" s="13"/>
      <c r="I27" s="13"/>
      <c r="J27" s="13"/>
      <c r="K27" s="13"/>
      <c r="L27" s="12"/>
      <c r="M27" s="11"/>
      <c r="N27" s="11"/>
      <c r="O27" s="3"/>
      <c r="P27" s="3"/>
    </row>
    <row r="28" spans="1:20" s="2" customFormat="1" ht="17.25" hidden="1">
      <c r="A28" s="15"/>
      <c r="B28" s="15"/>
      <c r="C28" s="15"/>
      <c r="D28" s="14"/>
      <c r="E28" s="13"/>
      <c r="F28" s="12"/>
      <c r="G28" s="11"/>
      <c r="H28" s="13"/>
      <c r="I28" s="13"/>
      <c r="J28" s="13"/>
      <c r="K28" s="13"/>
      <c r="L28" s="12"/>
      <c r="M28" s="11"/>
      <c r="N28" s="11"/>
      <c r="O28" s="3"/>
      <c r="P28" s="3"/>
    </row>
    <row r="29" spans="1:20" s="2" customFormat="1" ht="3" customHeight="1">
      <c r="A29" s="7"/>
      <c r="B29" s="7"/>
      <c r="C29" s="7"/>
      <c r="D29" s="7"/>
      <c r="E29" s="9"/>
      <c r="F29" s="9"/>
      <c r="G29" s="8"/>
      <c r="H29" s="10"/>
      <c r="I29" s="10"/>
      <c r="J29" s="10"/>
      <c r="K29" s="10"/>
      <c r="L29" s="9"/>
      <c r="M29" s="8"/>
      <c r="N29" s="8"/>
      <c r="O29" s="7"/>
      <c r="P29" s="7"/>
    </row>
    <row r="30" spans="1:20" s="2" customFormat="1" ht="24" customHeight="1">
      <c r="A30" s="6" t="s">
        <v>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20" s="2" customFormat="1" ht="24" customHeight="1">
      <c r="A31" s="5"/>
      <c r="B31" s="3" t="s">
        <v>0</v>
      </c>
      <c r="C31" s="3"/>
      <c r="D31" s="3"/>
      <c r="E31" s="3"/>
      <c r="F31" s="3"/>
      <c r="G31" s="3"/>
      <c r="H31" s="3"/>
      <c r="I31" s="4"/>
      <c r="J31" s="3"/>
      <c r="K31" s="3"/>
      <c r="L31" s="3"/>
      <c r="M31" s="3"/>
      <c r="N31" s="3"/>
      <c r="O31" s="3"/>
      <c r="P31" s="3"/>
    </row>
    <row r="32" spans="1:20" s="2" customFormat="1" ht="39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</sheetData>
  <mergeCells count="10">
    <mergeCell ref="A21:D21"/>
    <mergeCell ref="A28:D28"/>
    <mergeCell ref="A9:D9"/>
    <mergeCell ref="O9:P9"/>
    <mergeCell ref="A4:D8"/>
    <mergeCell ref="O4:P8"/>
    <mergeCell ref="E4:I4"/>
    <mergeCell ref="E5:I5"/>
    <mergeCell ref="J4:M4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 D</vt:lpstr>
      <vt:lpstr>'T-1.1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2014-09-19T08:24:55Z</dcterms:created>
  <dcterms:modified xsi:type="dcterms:W3CDTF">2014-09-19T08:25:42Z</dcterms:modified>
</cp:coreProperties>
</file>