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pivotCache/pivotCacheDefinition4.xml" ContentType="application/vnd.openxmlformats-officedocument.spreadsheetml.pivotCacheDefinitio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pivotCache/pivotCacheRecords3.xml" ContentType="application/vnd.openxmlformats-officedocument.spreadsheetml.pivotCacheRecords+xml"/>
  <Override PartName="/xl/pivotCache/pivotCacheRecords4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-120" yWindow="-120" windowWidth="19440" windowHeight="13140" firstSheet="1" activeTab="1"/>
  </bookViews>
  <sheets>
    <sheet name="Sheet1" sheetId="1" state="hidden" r:id="rId1"/>
    <sheet name="ยุทธศาสตร์" sheetId="3" r:id="rId2"/>
    <sheet name="สรุป 1_63 เก่า" sheetId="2" state="hidden" r:id="rId3"/>
    <sheet name="สรุป 1 _63 " sheetId="4" r:id="rId4"/>
  </sheets>
  <definedNames>
    <definedName name="_xlnm._FilterDatabase" localSheetId="0" hidden="1">Sheet1!$A$3:$R$103</definedName>
    <definedName name="_xlnm._FilterDatabase" localSheetId="1" hidden="1">ยุทธศาสตร์!$A$3:$R$103</definedName>
    <definedName name="_xlnm.Print_Titles" localSheetId="0">Sheet1!$1:$3</definedName>
    <definedName name="_xlnm.Print_Titles" localSheetId="1">ยุทธศาสตร์!$1:$3</definedName>
  </definedNames>
  <calcPr calcId="125725"/>
  <pivotCaches>
    <pivotCache cacheId="22" r:id="rId5"/>
    <pivotCache cacheId="23" r:id="rId6"/>
    <pivotCache cacheId="24" r:id="rId7"/>
    <pivotCache cacheId="25" r:id="rId8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92" i="3"/>
  <c r="K92"/>
  <c r="J92"/>
  <c r="I92"/>
  <c r="L46"/>
  <c r="K17"/>
  <c r="J17"/>
  <c r="I17"/>
  <c r="K14"/>
  <c r="J14"/>
  <c r="I14"/>
  <c r="K11"/>
  <c r="J11"/>
  <c r="I11"/>
  <c r="K8"/>
  <c r="J8"/>
  <c r="I8"/>
  <c r="L46" i="1"/>
  <c r="C33" i="2"/>
  <c r="C53"/>
  <c r="L92" i="1" l="1"/>
  <c r="K92"/>
  <c r="J92"/>
  <c r="I92"/>
  <c r="K17"/>
  <c r="J17"/>
  <c r="I17"/>
  <c r="K14"/>
  <c r="J14"/>
  <c r="I14"/>
  <c r="K11"/>
  <c r="J11"/>
  <c r="I11"/>
  <c r="K8"/>
  <c r="J8"/>
  <c r="I8"/>
</calcChain>
</file>

<file path=xl/sharedStrings.xml><?xml version="1.0" encoding="utf-8"?>
<sst xmlns="http://schemas.openxmlformats.org/spreadsheetml/2006/main" count="1249" uniqueCount="200">
  <si>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</si>
  <si>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</si>
  <si>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</si>
  <si>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</si>
  <si>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หมายเหตุ</t>
  </si>
  <si>
    <t>หน่วยวัด</t>
  </si>
  <si>
    <t>ข้อมูล</t>
  </si>
  <si>
    <t>หน่วยงานเจ้าของข้อมูล</t>
  </si>
  <si>
    <r>
      <rPr>
        <b/>
        <sz val="14"/>
        <color theme="1"/>
        <rFont val="TH SarabunPSK"/>
        <family val="2"/>
      </rPr>
      <t>ยุทธศาสตร์ที่ 1</t>
    </r>
    <r>
      <rPr>
        <sz val="14"/>
        <color theme="1"/>
        <rFont val="TH SarabunPSK"/>
        <family val="2"/>
      </rPr>
      <t>การสร้างความเข้มแข็งทางเศรษฐกิจฐานรากและแข่งขันได้อย่างยั่งยืน</t>
    </r>
  </si>
  <si>
    <t>ประชาชนมีรายได้เพิ่มขึ้นและกระจายอย่างเหมาะสม</t>
  </si>
  <si>
    <t>1.ร้อยละที่เพิ่มขึ้นของผลิตภัณฑ์มวลรวม</t>
  </si>
  <si>
    <t>1.1 มูลค่าผลิตภัณฑ์มวลรวมจังหวัด</t>
  </si>
  <si>
    <t>ล้านบาท</t>
  </si>
  <si>
    <t>2.อัตราการขยายตัวของ GPP ภาคการเกษตรเพิ่มขึ้น</t>
  </si>
  <si>
    <t>2.1 มูลค่าผลิตภัณฑ์มวลรวมจังหวัดภาคการเกษตร</t>
  </si>
  <si>
    <t>3.อัตราการขยายตัวของ GPP ภาคอุตสาหกรรมเพิ่มขึ้น</t>
  </si>
  <si>
    <t>3.1 มูลค่าผลิตภัณฑ์มวลรวมจังหวัดภาคอุตสาหกรรม</t>
  </si>
  <si>
    <t>4.รายได้ของครัวเรือนที่ผ่านเกณฑ์ จปฐ. เพิ่มขึ้น</t>
  </si>
  <si>
    <t xml:space="preserve">4.1จำนวนครัวเรือนที่ตกเกณฑ์เรื่องรายได้ 38,000 บาท/คน/ปี </t>
  </si>
  <si>
    <t>ครัวเรือน</t>
  </si>
  <si>
    <t>400 (เกณฑ์ 30,000บาท/คน/ปี)</t>
  </si>
  <si>
    <t xml:space="preserve">387 (เกณฑ์30,000บาท/คน/ปี) </t>
  </si>
  <si>
    <t>1,164 (เกณฑ์38,000บาท/คน/ปี)</t>
  </si>
  <si>
    <r>
      <t xml:space="preserve">ยุทธศาสตร์ที่2 </t>
    </r>
    <r>
      <rPr>
        <sz val="14"/>
        <color theme="1"/>
        <rFont val="TH SarabunPSK"/>
        <family val="2"/>
      </rPr>
      <t>การบริหารจัดการการท่องเที่ยวสู่มาตรฐานสากล</t>
    </r>
  </si>
  <si>
    <t xml:space="preserve">1.สินค้าและบริการด้านการท่องเที่ยวมีมูลค่าเพิ่มขึ้น
</t>
  </si>
  <si>
    <t>1. ร้อยละที่เพิ่มขึ้นของจำนวนนักท่องเที่ยว</t>
  </si>
  <si>
    <t>1.1 จำนวนผู้เยี่ยมเยือน (นักท่องเที่ยวและนักทัศนาจร)</t>
  </si>
  <si>
    <t>คน</t>
  </si>
  <si>
    <t>จำนวนนักท่องเที่ยว</t>
  </si>
  <si>
    <t>จำนวนนักทัศนาจร</t>
  </si>
  <si>
    <t>จำนวนผู้เยี่ยมเยือน</t>
  </si>
  <si>
    <t>ชาวไทย</t>
  </si>
  <si>
    <t>ชาวต่างประเทศ</t>
  </si>
  <si>
    <t>1.2 ค่าใช้จ่ายของนักท่องเที่ยวต่อหัว</t>
  </si>
  <si>
    <t>บาท/วัน</t>
  </si>
  <si>
    <t>ผู้เยี่ยมเยือน</t>
  </si>
  <si>
    <t>นักท่องเที่ยว</t>
  </si>
  <si>
    <t>นักทัศนาจร</t>
  </si>
  <si>
    <t>1.3 ระยะเวลาการเข้าพักเฉลี่ยของนักท่องเที่ยว</t>
  </si>
  <si>
    <t>วัน</t>
  </si>
  <si>
    <t>2.ร้อยละที่เพิ่มขึ้นของรายได้จากสินค้าและบริการการท่องเที่ยว</t>
  </si>
  <si>
    <t>2.1 รายได้จากการท่องเที่ยว</t>
  </si>
  <si>
    <t>3.ความพึงพอใจของนักท่องเที่ยวเพิ่มขึ้น</t>
  </si>
  <si>
    <t>3.1 ร้อยละความพึงพอใจของนักท่องเที่ยว</t>
  </si>
  <si>
    <t>ร้อยละ</t>
  </si>
  <si>
    <t>2.สถานที่ท่องเที่ยวมีความสมบูรณ์และมีมาตรฐาน</t>
  </si>
  <si>
    <t>4.จำนวนแหล่งท่องเที่ยวที่ได้รับการพัฒนาให้มีคุณภาพได้มาตรฐาน</t>
  </si>
  <si>
    <t>4.1 จำนวนแหล่งท่องเที่ยวที่ได้รับการพัฒนาให้มีคุณภาพได้มาตรฐาน</t>
  </si>
  <si>
    <t>แห่ง</t>
  </si>
  <si>
    <t xml:space="preserve"> ทรัพยากรธรรมชาติ
แลสิ่งแวดล้อมมีความอุดมสมบูรณ์และสมดุลกับ
การพัฒนา
</t>
  </si>
  <si>
    <t xml:space="preserve">1.ทรัพยากร
ธรรมชาติ
มีความอุดมสมบูรณ์เพิ่มขึ้นอย่างยั่งยืน
</t>
  </si>
  <si>
    <t>1.1 พื้นที่ป่าจากภาพถ่ายดาวเทียม</t>
  </si>
  <si>
    <t>ไร่</t>
  </si>
  <si>
    <t>1.2 ร้อยละพื้นที่ป่าไม้ต่อพื้นที่จังหวัด</t>
  </si>
  <si>
    <t>ล้านลบ.ม.</t>
  </si>
  <si>
    <t>1.4 พื้นที่ที่ได้รับการปรับปรุงคุณภาพดิน</t>
  </si>
  <si>
    <t>2.ระดับความสำเร็จของการบริหารจัดการสิ่งแวดล้อมอย่างมีส่วนร่วม</t>
  </si>
  <si>
    <t>2.1 จำนวนสมาชิกอาสาสมัครพิทักษ์ทรัพยากรธรรมชาติ</t>
  </si>
  <si>
    <t>2.2.จำนวนองค์กรปกครองส่วนท้องถิ่นที่มีระบบกำจัดขยะ</t>
  </si>
  <si>
    <t>2.3 ปริมาณขยะมูลฝอยที่เกิดขึ้น</t>
  </si>
  <si>
    <t>ตัน</t>
  </si>
  <si>
    <t>2.4 ปริมาณขยะที่ถูกนำไปใช้ประโยชน์</t>
  </si>
  <si>
    <t xml:space="preserve">2.5 สัดส่วนขยะมูลฝอยที่เข้าสู่ระบบกำจัด
</t>
  </si>
  <si>
    <t>ปริมาณขยะมูลฝอยที่เกิด</t>
  </si>
  <si>
    <t>ปริมาณขยะมูลฝอยที่เข้าสู่ระบบกำจัด</t>
  </si>
  <si>
    <t>2.6 ร้อยละครัวเรือนที่มีถังขยะเปียก</t>
  </si>
  <si>
    <t>จำนวนครัวเรือนที่มีถังขยะเปียก</t>
  </si>
  <si>
    <t>จำนวนครัวเรือนทั้งสิ้น</t>
  </si>
  <si>
    <t>2.7 ร้อยละของหมู่บ้าน/ชุมชนที่มีจุดรองรับขยะอันตราย</t>
  </si>
  <si>
    <t>จำนวนหมู่บ้าน/ชุมชนที่มีจุดรองรับขยะอันตราย</t>
  </si>
  <si>
    <t>จำนวนหมู่บ้าน/ชุมชนทั้งสิ้น</t>
  </si>
  <si>
    <t xml:space="preserve">3. ระดับความสำเร็จในการผลิตและ
การบริหารจัดการพลังงานทดแทนเพิ่มขึ้นอย่างมีส่วนร่วม
</t>
  </si>
  <si>
    <t>3.1 จำนวนหมู่บ้านที่ได้รับการส่งเสริมและเผยแพร่พลังงานทดแทนและอนุรักษ์พลังงาน</t>
  </si>
  <si>
    <t>4. ระดับความสำเร็จในการบริหารจัดการภัยพิบัติที่เกิดจากการเปลี่ยนแปลงทางธรรมชาติ</t>
  </si>
  <si>
    <t>4.1 จำนวนแหล่งน้ำที่ได้รับการพัฒนา ปรับปรุง อนุรักษ์และฟื้นฟู เพื่อแก้ไขปัญหาภัยแล้ง อุทกภัย</t>
  </si>
  <si>
    <t>4.2 ปริมาณน้ำฝนเฉลี่ยทั้งปี</t>
  </si>
  <si>
    <t>มิลลิเมตร</t>
  </si>
  <si>
    <t>4.3 อุณหภูมิเฉลี่ยสูงสุดและต่ำสุด</t>
  </si>
  <si>
    <t>องศา</t>
  </si>
  <si>
    <t>เซลเซียส</t>
  </si>
  <si>
    <t>4.4 สถานการณ์ความแห้งแล้ง</t>
  </si>
  <si>
    <t>จำนวนหมู่บ้านที่ประสบภัย</t>
  </si>
  <si>
    <t>หมู่บ้าน/</t>
  </si>
  <si>
    <t>-</t>
  </si>
  <si>
    <t xml:space="preserve">จำนวนผู้ประสบภัย </t>
  </si>
  <si>
    <t>คน/</t>
  </si>
  <si>
    <t>มูลค่าความเสียหาย</t>
  </si>
  <si>
    <t>บาท</t>
  </si>
  <si>
    <t xml:space="preserve">4.5 สถานการณ์อุทกภัย </t>
  </si>
  <si>
    <t>ความเสียหายต่อสิ่งปลูกสร้าง</t>
  </si>
  <si>
    <t>ถนน</t>
  </si>
  <si>
    <t>สะพาน</t>
  </si>
  <si>
    <t>ฝาย/ทำนบ</t>
  </si>
  <si>
    <t>อื่นๆ (เช่น สาธารณะประโยชน์)</t>
  </si>
  <si>
    <t xml:space="preserve">4.6 สถานการณ์วาตภัย </t>
  </si>
  <si>
    <t>4.7 สถานการณ์ภัยหนาว</t>
  </si>
  <si>
    <r>
      <rPr>
        <b/>
        <sz val="14"/>
        <color theme="1"/>
        <rFont val="TH SarabunPSK"/>
        <family val="2"/>
      </rPr>
      <t>ยุทธศาสตร์ที่ 4</t>
    </r>
    <r>
      <rPr>
        <sz val="14"/>
        <color theme="1"/>
        <rFont val="TH SarabunPSK"/>
        <family val="2"/>
      </rPr>
      <t xml:space="preserve">
การพัฒนาสังคมและคุณภาพชีวิตให้มั่นคงตามหลักปรัชญาเศรษฐกิจพอเพียง
</t>
    </r>
  </si>
  <si>
    <t>ประชาชนดำรงชีวิตอย่างมีคุณภาพ มั่นคง และปลอดภัย</t>
  </si>
  <si>
    <t>1. สัมประสิทธิ์   การกระจายรายได้ลดลง</t>
  </si>
  <si>
    <t>2. จำนวนปีการศึกษาเฉลี่ยเพิ่มขึ้น</t>
  </si>
  <si>
    <t>2.1 จำนวนปีการศึกษาเฉลี่ย (ประชากรอายุ15ปีขึ้นไป)</t>
  </si>
  <si>
    <t>ปี</t>
  </si>
  <si>
    <t>3. ค่าเฉลี่ยO-Net ทุกระดับเพิ่มขึ้น</t>
  </si>
  <si>
    <t>3.1 ค่าเฉลี่ย O-Net (ทุกระดับ)</t>
  </si>
  <si>
    <t>ป.6 = 39.085</t>
  </si>
  <si>
    <t>ป.6 = 36.928</t>
  </si>
  <si>
    <t>ม3 = 32.75</t>
  </si>
  <si>
    <t>ม3 = 31.69</t>
  </si>
  <si>
    <t>4. สัดส่วนคนจนลดลง</t>
  </si>
  <si>
    <t>4.1 สัดส่วนคนจน เมื่อวัดด้านรายจ่ายเพื่อการอุปโภคบริโภค</t>
  </si>
  <si>
    <t>5. ร้อยละของผู้อยู่ในระบบประกันสังคมต่อกำลังแรงงานเพิ่มขึ้น</t>
  </si>
  <si>
    <t>5.1 จำนวนผู้ประกันตน (มาตรา 33  มาตรา 39 มาตร 40)</t>
  </si>
  <si>
    <t>มาตรา 33</t>
  </si>
  <si>
    <t>มาตรา 39</t>
  </si>
  <si>
    <t>มาตรา 40</t>
  </si>
  <si>
    <t>5.2 กำลังแรงงานรวม</t>
  </si>
  <si>
    <t>5.3 ร้อยละของผู้อยู่ในระบบประกันสังคมต่อกำลังแรงงานเพิ่มขึ้น</t>
  </si>
  <si>
    <t>6. จำนวนองค์ความรู้ภูมิปัญญาท้องถิ่นไทยเฉลี่ยต่อหมู่บ้านเพิ่มขึ้น</t>
  </si>
  <si>
    <t>6.1 จำนวนองค์ความรู้ภูมิปัญญา</t>
  </si>
  <si>
    <t>ประเภท</t>
  </si>
  <si>
    <t>6.2 จำนวนเทศกาลหรือประเพณีที่สำคัญ</t>
  </si>
  <si>
    <t>ครั้ง</t>
  </si>
  <si>
    <t>7.ร้อยละที่ลดลงของการเกิดคดีอาชญากรรมในพื้นที่</t>
  </si>
  <si>
    <t>7.1 จำนวนคดีอาญาที่ได้รับแจ้ง/มีการจับกุม</t>
  </si>
  <si>
    <t>1.คดีอุกฉกรรจ์และสะเทือนขวัญ</t>
  </si>
  <si>
    <t>ราย</t>
  </si>
  <si>
    <t>313/294</t>
  </si>
  <si>
    <t>25/25</t>
  </si>
  <si>
    <t>22/21</t>
  </si>
  <si>
    <t>30/29</t>
  </si>
  <si>
    <t>2.คดีประทุษร้ายต่อชีวิต ร่างกาย และเพศ</t>
  </si>
  <si>
    <t>-/-</t>
  </si>
  <si>
    <t>217/191</t>
  </si>
  <si>
    <t>227/217</t>
  </si>
  <si>
    <t>225/214</t>
  </si>
  <si>
    <t>3.คดีประทุษร้ายต่อทรัพย์</t>
  </si>
  <si>
    <t>416/336</t>
  </si>
  <si>
    <t>496/403</t>
  </si>
  <si>
    <t>367/339</t>
  </si>
  <si>
    <t>423/361</t>
  </si>
  <si>
    <t>4.คดีที่น่าสนใจ</t>
  </si>
  <si>
    <t>508/298</t>
  </si>
  <si>
    <t xml:space="preserve">5.คดีที่รัฐเป็นผู้เสียหาย </t>
  </si>
  <si>
    <t>ราย/คน</t>
  </si>
  <si>
    <t>6,018/8,601</t>
  </si>
  <si>
    <t>4,338/5,530</t>
  </si>
  <si>
    <t>6,772/8,508</t>
  </si>
  <si>
    <t>9,106/9,998</t>
  </si>
  <si>
    <t>7.2 ร้อยละของครัวเรือนที่มีความปลอดภัยในชีวิตและทรัพย์สิน</t>
  </si>
  <si>
    <t>จำนวนครัวเรือนที่มีความปลอดภัยในชีวิตและทรัพย์สิน</t>
  </si>
  <si>
    <t>สำนักงานคณะกรรมการพัฒนาการเศรษฐกิจและสังคมแห่งชาติ</t>
  </si>
  <si>
    <t>สำนักงานพัฒนาชุมชนจังหวัด</t>
  </si>
  <si>
    <t>สำนักงานการท่องเที่ยวและกีฬาจังหวัด</t>
  </si>
  <si>
    <t>สำนักงานป่าไม้จังหวัด</t>
  </si>
  <si>
    <t>โครงการชลประทานจังหวัด</t>
  </si>
  <si>
    <t>สถานีพัฒนาที่ดินจังหวัด</t>
  </si>
  <si>
    <t>สำนักงานทรัพยากรธรรมชาติและสิ่งแวดลอ้ม</t>
  </si>
  <si>
    <t>สำนักงานพลังงานจังหวัด</t>
  </si>
  <si>
    <t>สำนักงานอุตุนิยมวิทยาจังหวัด</t>
  </si>
  <si>
    <t>สำนักงานป้องกันและบรรเทาสาธารณภัยจังหวัด</t>
  </si>
  <si>
    <t>สำนักงานสถิติจังหวัด</t>
  </si>
  <si>
    <t>สำนักงานศึกษาธิการจังหวัด</t>
  </si>
  <si>
    <t>สำนักงานประกันสังคมจังหวัด</t>
  </si>
  <si>
    <t>สำนักงานวัฒนธรรมจังหวัด</t>
  </si>
  <si>
    <t>ตำรวจภูธรจังหวัด</t>
  </si>
  <si>
    <t>ป.6 = 39.85</t>
  </si>
  <si>
    <t>ม3 = 34.85</t>
  </si>
  <si>
    <t>ม.6 = 31.3</t>
  </si>
  <si>
    <t>ม.6 = 31.482</t>
  </si>
  <si>
    <t>ม.6 = 29.246</t>
  </si>
  <si>
    <t>ม.6 = 31.07</t>
  </si>
  <si>
    <t>14/12</t>
  </si>
  <si>
    <t>229/200</t>
  </si>
  <si>
    <t>415/352</t>
  </si>
  <si>
    <t>9,805/10,741</t>
  </si>
  <si>
    <r>
      <t xml:space="preserve">ข้อมูลตามประเด็นยุทธศาสตร์ในแผนพัฒนาจังหวัดชัยภูมิ 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 10 เดือน มีนาคม ปี 2563</t>
    </r>
  </si>
  <si>
    <t>1.1 สัมประสิทธิ์ความไม่เสมอภาค (Gini coefficient) ด้านรายได้ของครัวเรือน</t>
  </si>
  <si>
    <r>
      <rPr>
        <b/>
        <sz val="14"/>
        <color theme="1"/>
        <rFont val="TH SarabunPSK"/>
        <family val="2"/>
      </rPr>
      <t>ยุทธศาสตร์ที่ 3</t>
    </r>
    <r>
      <rPr>
        <sz val="14"/>
        <color theme="1"/>
        <rFont val="TH SarabunPSK"/>
        <family val="2"/>
      </rPr>
      <t xml:space="preserve">  การบริหารจัดการทรัพยากรธรรมชาติและสิ่งแวดล้อมแบบมีส่วนร่วมอย่างยั่งยืน
       </t>
    </r>
  </si>
  <si>
    <t>สำนักงานส่งเสริมการปกครองท้องถิ่นจังหวัด</t>
  </si>
  <si>
    <t>1.3 ปริมาณน้ำที่เก็บเฉลี่ยทั้งปี (แหล่งน้ำทุกประเภท)</t>
  </si>
  <si>
    <t>Row Labels</t>
  </si>
  <si>
    <t>ยุทธศาสตร์ที่ 1การสร้างความเข้มแข็งทางเศรษฐกิจฐานรากและแข่งขันได้อย่างยั่งยืน</t>
  </si>
  <si>
    <t xml:space="preserve">ยุทธศาสตร์ที่ 3  การบริหารจัดการทรัพยากรธรรมชาติและสิ่งแวดล้อมแบบมีส่วนร่วมอย่างยั่งยืน
       </t>
  </si>
  <si>
    <t xml:space="preserve">ยุทธศาสตร์ที่ 4
การพัฒนาสังคมและคุณภาพชีวิตให้มั่นคงตามหลักปรัชญาเศรษฐกิจพอเพียง
</t>
  </si>
  <si>
    <t>ยุทธศาสตร์ที่2 การบริหารจัดการการท่องเที่ยวสู่มาตรฐานสากล</t>
  </si>
  <si>
    <t>(blank)</t>
  </si>
  <si>
    <t>Grand Total</t>
  </si>
  <si>
    <t>Count of รายการสถิติ</t>
  </si>
  <si>
    <t>Count of หน่วยวัด</t>
  </si>
  <si>
    <t>Count of หน่วยงานเจ้าของข้อมูล</t>
  </si>
  <si>
    <r>
      <rPr>
        <b/>
        <sz val="14"/>
        <rFont val="TH SarabunPSK"/>
        <family val="2"/>
      </rPr>
      <t>ยุทธศาสตร์ที่ 1</t>
    </r>
    <r>
      <rPr>
        <sz val="14"/>
        <rFont val="TH SarabunPSK"/>
        <family val="2"/>
      </rPr>
      <t>การสร้างความเข้มแข็งทางเศรษฐกิจฐานรากและแข่งขันได้อย่างยั่งยืน</t>
    </r>
  </si>
  <si>
    <r>
      <t xml:space="preserve">ยุทธศาสตร์ที่2 </t>
    </r>
    <r>
      <rPr>
        <sz val="14"/>
        <rFont val="TH SarabunPSK"/>
        <family val="2"/>
      </rPr>
      <t>การบริหารจัดการการท่องเที่ยวสู่มาตรฐานสากล</t>
    </r>
  </si>
  <si>
    <r>
      <rPr>
        <b/>
        <sz val="14"/>
        <rFont val="TH SarabunPSK"/>
        <family val="2"/>
      </rPr>
      <t>ยุทธศาสตร์ที่ 3</t>
    </r>
    <r>
      <rPr>
        <sz val="14"/>
        <rFont val="TH SarabunPSK"/>
        <family val="2"/>
      </rPr>
      <t xml:space="preserve">  การบริหารจัดการทรัพยากรธรรมชาติและสิ่งแวดล้อมแบบมีส่วนร่วมอย่างยั่งยืน
       </t>
    </r>
  </si>
  <si>
    <r>
      <rPr>
        <b/>
        <sz val="14"/>
        <rFont val="TH SarabunPSK"/>
        <family val="2"/>
      </rPr>
      <t>ยุทธศาสตร์ที่ 4</t>
    </r>
    <r>
      <rPr>
        <sz val="14"/>
        <rFont val="TH SarabunPSK"/>
        <family val="2"/>
      </rPr>
      <t xml:space="preserve">
การพัฒนาสังคมและคุณภาพชีวิตให้มั่นคงตามหลักปรัชญาเศรษฐกิจพอเพียง
</t>
    </r>
  </si>
  <si>
    <t>ป้ายชื่อแถว</t>
  </si>
  <si>
    <t>ผลรวมทั้งหมด</t>
  </si>
  <si>
    <t>นับจำนวน ของ รายการสถิติ</t>
  </si>
  <si>
    <t>นับจำนวน ของ หน่วยวัด</t>
  </si>
  <si>
    <t>(ว่าง)</t>
  </si>
  <si>
    <t>นับจำนวน ของ หน่วยงานเจ้าของข้อมูล</t>
  </si>
</sst>
</file>

<file path=xl/styles.xml><?xml version="1.0" encoding="utf-8"?>
<styleSheet xmlns="http://schemas.openxmlformats.org/spreadsheetml/2006/main">
  <numFmts count="6">
    <numFmt numFmtId="41" formatCode="_-* #,##0_-;\-* #,##0_-;_-* &quot;-&quot;_-;_-@_-"/>
    <numFmt numFmtId="43" formatCode="_-* #,##0.00_-;\-* #,##0.00_-;_-* &quot;-&quot;??_-;_-@_-"/>
    <numFmt numFmtId="187" formatCode="_-* #,##0_-;\-* #,##0_-;_-* &quot;-&quot;??_-;_-@_-"/>
    <numFmt numFmtId="188" formatCode="0.0"/>
    <numFmt numFmtId="189" formatCode="0.000"/>
    <numFmt numFmtId="190" formatCode="#,##0.0"/>
  </numFmts>
  <fonts count="14">
    <font>
      <sz val="11"/>
      <color theme="1"/>
      <name val="Tahoma"/>
      <family val="2"/>
      <charset val="222"/>
      <scheme val="minor"/>
    </font>
    <font>
      <b/>
      <sz val="14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b/>
      <sz val="16"/>
      <color rgb="FFFF0000"/>
      <name val="TH SarabunPSK"/>
      <family val="2"/>
    </font>
    <font>
      <sz val="14"/>
      <color rgb="FFFF0000"/>
      <name val="TH SarabunPSK"/>
      <family val="2"/>
    </font>
    <font>
      <b/>
      <sz val="14"/>
      <color theme="1"/>
      <name val="TH SarabunPSK"/>
      <family val="2"/>
    </font>
    <font>
      <sz val="14"/>
      <color rgb="FFFF0000"/>
      <name val="Wingdings 2"/>
      <family val="1"/>
      <charset val="2"/>
    </font>
    <font>
      <b/>
      <sz val="16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4"/>
      <color rgb="FF000000"/>
      <name val="TH SarabunPSK"/>
      <family val="2"/>
    </font>
    <font>
      <b/>
      <sz val="14"/>
      <color rgb="FF000000"/>
      <name val="TH SarabunPSK"/>
      <family val="2"/>
    </font>
    <font>
      <sz val="11"/>
      <color rgb="FFFF0000"/>
      <name val="Tahoma"/>
      <family val="2"/>
      <charset val="22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188">
    <xf numFmtId="0" fontId="0" fillId="0" borderId="0" xfId="0"/>
    <xf numFmtId="0" fontId="2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5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2" fillId="0" borderId="0" xfId="0" applyFont="1" applyAlignment="1"/>
    <xf numFmtId="187" fontId="5" fillId="3" borderId="1" xfId="1" applyNumberFormat="1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/>
    </xf>
    <xf numFmtId="3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vertical="top"/>
    </xf>
    <xf numFmtId="2" fontId="2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 wrapText="1"/>
    </xf>
    <xf numFmtId="4" fontId="2" fillId="5" borderId="1" xfId="0" applyNumberFormat="1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 wrapText="1"/>
    </xf>
    <xf numFmtId="188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/>
    </xf>
    <xf numFmtId="0" fontId="2" fillId="6" borderId="1" xfId="0" applyFont="1" applyFill="1" applyBorder="1" applyAlignment="1">
      <alignment horizontal="right" vertical="top" wrapText="1"/>
    </xf>
    <xf numFmtId="3" fontId="2" fillId="6" borderId="1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right" vertical="top"/>
    </xf>
    <xf numFmtId="0" fontId="12" fillId="0" borderId="1" xfId="0" applyFont="1" applyBorder="1" applyAlignment="1">
      <alignment horizontal="center" vertical="top" wrapText="1"/>
    </xf>
    <xf numFmtId="18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/>
    </xf>
    <xf numFmtId="190" fontId="2" fillId="0" borderId="1" xfId="0" applyNumberFormat="1" applyFont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0" fontId="2" fillId="0" borderId="1" xfId="0" quotePrefix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/>
    <xf numFmtId="3" fontId="2" fillId="0" borderId="1" xfId="0" quotePrefix="1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87" fontId="5" fillId="0" borderId="1" xfId="1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 wrapText="1"/>
    </xf>
    <xf numFmtId="41" fontId="2" fillId="0" borderId="1" xfId="1" applyNumberFormat="1" applyFont="1" applyBorder="1" applyAlignment="1">
      <alignment vertical="top" wrapText="1"/>
    </xf>
    <xf numFmtId="4" fontId="2" fillId="0" borderId="1" xfId="0" applyNumberFormat="1" applyFont="1" applyBorder="1" applyAlignment="1">
      <alignment vertical="top" wrapText="1"/>
    </xf>
    <xf numFmtId="41" fontId="2" fillId="0" borderId="1" xfId="1" applyNumberFormat="1" applyFont="1" applyBorder="1" applyAlignment="1"/>
    <xf numFmtId="49" fontId="2" fillId="0" borderId="1" xfId="0" applyNumberFormat="1" applyFont="1" applyBorder="1" applyAlignment="1">
      <alignment horizontal="center" vertical="top"/>
    </xf>
    <xf numFmtId="41" fontId="2" fillId="0" borderId="1" xfId="1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3" xfId="0" applyFont="1" applyBorder="1" applyAlignment="1">
      <alignment vertical="top"/>
    </xf>
    <xf numFmtId="0" fontId="2" fillId="0" borderId="2" xfId="0" applyFont="1" applyBorder="1" applyAlignment="1"/>
    <xf numFmtId="0" fontId="2" fillId="6" borderId="4" xfId="0" applyFont="1" applyFill="1" applyBorder="1" applyAlignment="1">
      <alignment horizontal="right" vertical="top" wrapText="1"/>
    </xf>
    <xf numFmtId="0" fontId="2" fillId="0" borderId="4" xfId="0" applyFont="1" applyBorder="1" applyAlignment="1">
      <alignment horizontal="right" vertical="top" wrapText="1"/>
    </xf>
    <xf numFmtId="0" fontId="2" fillId="0" borderId="4" xfId="0" applyFont="1" applyBorder="1" applyAlignment="1"/>
    <xf numFmtId="4" fontId="2" fillId="0" borderId="5" xfId="0" applyNumberFormat="1" applyFont="1" applyBorder="1" applyAlignment="1">
      <alignment horizontal="right" vertical="top" wrapText="1"/>
    </xf>
    <xf numFmtId="43" fontId="2" fillId="0" borderId="5" xfId="1" applyFont="1" applyBorder="1" applyAlignment="1">
      <alignment horizontal="right" vertical="top" wrapText="1"/>
    </xf>
    <xf numFmtId="0" fontId="2" fillId="0" borderId="1" xfId="0" applyFont="1" applyBorder="1" applyAlignment="1">
      <alignment horizontal="right" vertical="center" wrapText="1"/>
    </xf>
    <xf numFmtId="188" fontId="2" fillId="0" borderId="1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3" fontId="2" fillId="0" borderId="5" xfId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3" fontId="2" fillId="0" borderId="4" xfId="1" applyFont="1" applyBorder="1" applyAlignment="1">
      <alignment horizontal="right" vertical="center" wrapText="1"/>
    </xf>
    <xf numFmtId="187" fontId="5" fillId="5" borderId="1" xfId="1" applyNumberFormat="1" applyFont="1" applyFill="1" applyBorder="1" applyAlignment="1">
      <alignment vertical="center" wrapText="1"/>
    </xf>
    <xf numFmtId="187" fontId="2" fillId="5" borderId="1" xfId="1" applyNumberFormat="1" applyFont="1" applyFill="1" applyBorder="1" applyAlignment="1">
      <alignment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/>
    </xf>
    <xf numFmtId="3" fontId="2" fillId="0" borderId="4" xfId="0" applyNumberFormat="1" applyFont="1" applyBorder="1" applyAlignment="1">
      <alignment horizontal="right" vertical="top" wrapText="1"/>
    </xf>
    <xf numFmtId="187" fontId="5" fillId="0" borderId="4" xfId="1" applyNumberFormat="1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center" wrapText="1"/>
    </xf>
    <xf numFmtId="0" fontId="10" fillId="3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0" fillId="7" borderId="0" xfId="0" applyFill="1" applyAlignment="1">
      <alignment horizontal="left"/>
    </xf>
    <xf numFmtId="0" fontId="0" fillId="7" borderId="0" xfId="0" applyNumberFormat="1" applyFill="1"/>
    <xf numFmtId="0" fontId="13" fillId="7" borderId="0" xfId="0" applyFont="1" applyFill="1"/>
    <xf numFmtId="0" fontId="2" fillId="7" borderId="1" xfId="0" applyFont="1" applyFill="1" applyBorder="1" applyAlignment="1">
      <alignment vertical="top"/>
    </xf>
    <xf numFmtId="0" fontId="2" fillId="7" borderId="1" xfId="0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horizontal="left" vertical="top" wrapText="1"/>
    </xf>
    <xf numFmtId="0" fontId="11" fillId="7" borderId="1" xfId="0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10" fillId="3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center" vertical="top" wrapText="1"/>
    </xf>
    <xf numFmtId="0" fontId="2" fillId="0" borderId="9" xfId="0" applyFont="1" applyBorder="1" applyAlignment="1">
      <alignment vertical="top"/>
    </xf>
    <xf numFmtId="3" fontId="3" fillId="0" borderId="9" xfId="0" applyNumberFormat="1" applyFont="1" applyFill="1" applyBorder="1" applyAlignment="1">
      <alignment horizontal="right" vertical="top" wrapText="1"/>
    </xf>
    <xf numFmtId="187" fontId="3" fillId="0" borderId="9" xfId="1" applyNumberFormat="1" applyFont="1" applyFill="1" applyBorder="1" applyAlignment="1">
      <alignment vertical="center" wrapText="1"/>
    </xf>
    <xf numFmtId="187" fontId="5" fillId="0" borderId="9" xfId="1" applyNumberFormat="1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 wrapText="1"/>
    </xf>
    <xf numFmtId="0" fontId="2" fillId="0" borderId="10" xfId="0" applyFont="1" applyBorder="1" applyAlignment="1">
      <alignment vertical="top"/>
    </xf>
    <xf numFmtId="3" fontId="3" fillId="0" borderId="10" xfId="0" applyNumberFormat="1" applyFont="1" applyFill="1" applyBorder="1" applyAlignment="1">
      <alignment horizontal="right" vertical="top" wrapText="1"/>
    </xf>
    <xf numFmtId="187" fontId="3" fillId="0" borderId="10" xfId="1" applyNumberFormat="1" applyFont="1" applyFill="1" applyBorder="1" applyAlignment="1">
      <alignment vertical="center" wrapText="1"/>
    </xf>
    <xf numFmtId="187" fontId="5" fillId="0" borderId="10" xfId="1" applyNumberFormat="1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left" vertical="top" wrapText="1"/>
    </xf>
    <xf numFmtId="3" fontId="3" fillId="0" borderId="10" xfId="0" applyNumberFormat="1" applyFont="1" applyFill="1" applyBorder="1" applyAlignment="1">
      <alignment horizontal="center" vertical="top" wrapText="1"/>
    </xf>
    <xf numFmtId="187" fontId="3" fillId="0" borderId="10" xfId="1" applyNumberFormat="1" applyFont="1" applyFill="1" applyBorder="1" applyAlignment="1">
      <alignment vertical="top" wrapText="1"/>
    </xf>
    <xf numFmtId="0" fontId="1" fillId="0" borderId="10" xfId="0" applyFont="1" applyFill="1" applyBorder="1" applyAlignment="1">
      <alignment vertical="top" wrapText="1"/>
    </xf>
    <xf numFmtId="41" fontId="3" fillId="0" borderId="10" xfId="1" applyNumberFormat="1" applyFont="1" applyFill="1" applyBorder="1" applyAlignment="1">
      <alignment vertical="top" wrapText="1"/>
    </xf>
    <xf numFmtId="3" fontId="3" fillId="0" borderId="10" xfId="0" applyNumberFormat="1" applyFont="1" applyFill="1" applyBorder="1" applyAlignment="1">
      <alignment horizontal="right" vertical="top"/>
    </xf>
    <xf numFmtId="0" fontId="3" fillId="0" borderId="10" xfId="0" applyFont="1" applyFill="1" applyBorder="1" applyAlignment="1">
      <alignment vertical="top"/>
    </xf>
    <xf numFmtId="2" fontId="3" fillId="0" borderId="10" xfId="0" applyNumberFormat="1" applyFont="1" applyFill="1" applyBorder="1" applyAlignment="1">
      <alignment horizontal="right" vertical="top" wrapText="1"/>
    </xf>
    <xf numFmtId="4" fontId="3" fillId="0" borderId="10" xfId="0" applyNumberFormat="1" applyFont="1" applyFill="1" applyBorder="1" applyAlignment="1">
      <alignment horizontal="right" vertical="top" wrapText="1"/>
    </xf>
    <xf numFmtId="4" fontId="3" fillId="0" borderId="10" xfId="0" applyNumberFormat="1" applyFont="1" applyFill="1" applyBorder="1" applyAlignment="1">
      <alignment horizontal="right" vertical="top"/>
    </xf>
    <xf numFmtId="4" fontId="3" fillId="0" borderId="10" xfId="0" applyNumberFormat="1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right" vertical="top" wrapText="1"/>
    </xf>
    <xf numFmtId="0" fontId="3" fillId="0" borderId="10" xfId="0" applyFont="1" applyFill="1" applyBorder="1" applyAlignment="1"/>
    <xf numFmtId="0" fontId="2" fillId="0" borderId="10" xfId="0" applyFont="1" applyFill="1" applyBorder="1" applyAlignment="1"/>
    <xf numFmtId="43" fontId="3" fillId="0" borderId="10" xfId="1" applyFont="1" applyFill="1" applyBorder="1" applyAlignment="1">
      <alignment horizontal="right" vertical="top" wrapText="1"/>
    </xf>
    <xf numFmtId="0" fontId="3" fillId="0" borderId="10" xfId="0" applyFont="1" applyFill="1" applyBorder="1" applyAlignment="1">
      <alignment horizontal="right" vertical="center" wrapText="1"/>
    </xf>
    <xf numFmtId="188" fontId="3" fillId="0" borderId="10" xfId="0" applyNumberFormat="1" applyFont="1" applyFill="1" applyBorder="1" applyAlignment="1">
      <alignment horizontal="right" vertical="center" wrapText="1"/>
    </xf>
    <xf numFmtId="0" fontId="3" fillId="0" borderId="10" xfId="0" applyFont="1" applyFill="1" applyBorder="1" applyAlignment="1">
      <alignment horizontal="left" vertical="top"/>
    </xf>
    <xf numFmtId="4" fontId="3" fillId="0" borderId="10" xfId="0" applyNumberFormat="1" applyFont="1" applyFill="1" applyBorder="1" applyAlignment="1">
      <alignment horizontal="right" vertical="center" wrapText="1"/>
    </xf>
    <xf numFmtId="43" fontId="3" fillId="0" borderId="10" xfId="1" applyFont="1" applyFill="1" applyBorder="1" applyAlignment="1">
      <alignment horizontal="right" vertical="center" wrapText="1"/>
    </xf>
    <xf numFmtId="188" fontId="3" fillId="0" borderId="10" xfId="0" applyNumberFormat="1" applyFont="1" applyFill="1" applyBorder="1" applyAlignment="1">
      <alignment horizontal="right" vertical="top" wrapText="1"/>
    </xf>
    <xf numFmtId="0" fontId="3" fillId="0" borderId="10" xfId="0" applyFont="1" applyFill="1" applyBorder="1" applyAlignment="1">
      <alignment horizontal="center" vertical="top"/>
    </xf>
    <xf numFmtId="0" fontId="2" fillId="7" borderId="10" xfId="0" applyFont="1" applyFill="1" applyBorder="1" applyAlignment="1">
      <alignment vertical="top"/>
    </xf>
    <xf numFmtId="0" fontId="2" fillId="0" borderId="10" xfId="0" applyFont="1" applyBorder="1" applyAlignment="1">
      <alignment horizontal="right" vertical="top" wrapText="1"/>
    </xf>
    <xf numFmtId="0" fontId="2" fillId="0" borderId="10" xfId="0" applyFont="1" applyBorder="1" applyAlignment="1"/>
    <xf numFmtId="0" fontId="2" fillId="0" borderId="10" xfId="0" applyFont="1" applyBorder="1" applyAlignment="1">
      <alignment vertical="top" wrapText="1"/>
    </xf>
    <xf numFmtId="3" fontId="2" fillId="0" borderId="10" xfId="0" applyNumberFormat="1" applyFont="1" applyBorder="1" applyAlignment="1">
      <alignment horizontal="right" vertical="top" wrapText="1"/>
    </xf>
    <xf numFmtId="0" fontId="3" fillId="0" borderId="10" xfId="0" applyFont="1" applyFill="1" applyBorder="1" applyAlignment="1">
      <alignment horizontal="right" vertical="top"/>
    </xf>
    <xf numFmtId="0" fontId="2" fillId="0" borderId="10" xfId="0" applyFont="1" applyBorder="1" applyAlignment="1">
      <alignment horizontal="left" vertical="top" wrapText="1"/>
    </xf>
    <xf numFmtId="0" fontId="2" fillId="7" borderId="10" xfId="0" applyFont="1" applyFill="1" applyBorder="1" applyAlignment="1">
      <alignment horizontal="center" vertical="top" wrapText="1"/>
    </xf>
    <xf numFmtId="0" fontId="2" fillId="0" borderId="10" xfId="0" applyFont="1" applyBorder="1" applyAlignment="1">
      <alignment horizontal="right" vertical="top"/>
    </xf>
    <xf numFmtId="0" fontId="1" fillId="7" borderId="10" xfId="0" applyFont="1" applyFill="1" applyBorder="1" applyAlignment="1">
      <alignment horizontal="center" vertical="top" wrapText="1"/>
    </xf>
    <xf numFmtId="189" fontId="3" fillId="0" borderId="10" xfId="0" applyNumberFormat="1" applyFont="1" applyFill="1" applyBorder="1" applyAlignment="1">
      <alignment horizontal="center" vertical="top" wrapText="1"/>
    </xf>
    <xf numFmtId="0" fontId="2" fillId="0" borderId="10" xfId="0" applyFont="1" applyBorder="1" applyAlignment="1">
      <alignment horizontal="left" vertical="top"/>
    </xf>
    <xf numFmtId="41" fontId="3" fillId="0" borderId="10" xfId="1" applyNumberFormat="1" applyFont="1" applyFill="1" applyBorder="1" applyAlignment="1"/>
    <xf numFmtId="190" fontId="3" fillId="0" borderId="10" xfId="0" applyNumberFormat="1" applyFont="1" applyFill="1" applyBorder="1" applyAlignment="1">
      <alignment horizontal="center" vertical="top" wrapText="1"/>
    </xf>
    <xf numFmtId="0" fontId="3" fillId="7" borderId="10" xfId="0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horizontal="center" vertical="top"/>
    </xf>
    <xf numFmtId="0" fontId="3" fillId="7" borderId="10" xfId="0" applyFont="1" applyFill="1" applyBorder="1" applyAlignment="1">
      <alignment vertical="top" wrapText="1"/>
    </xf>
    <xf numFmtId="0" fontId="3" fillId="0" borderId="10" xfId="0" quotePrefix="1" applyFont="1" applyFill="1" applyBorder="1" applyAlignment="1">
      <alignment horizontal="center" vertical="top" wrapText="1"/>
    </xf>
    <xf numFmtId="2" fontId="3" fillId="0" borderId="10" xfId="0" applyNumberFormat="1" applyFont="1" applyFill="1" applyBorder="1" applyAlignment="1">
      <alignment horizontal="center" vertical="top" wrapText="1"/>
    </xf>
    <xf numFmtId="41" fontId="3" fillId="0" borderId="10" xfId="1" applyNumberFormat="1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left" vertical="top"/>
    </xf>
    <xf numFmtId="0" fontId="3" fillId="0" borderId="11" xfId="0" applyFont="1" applyFill="1" applyBorder="1" applyAlignment="1">
      <alignment horizontal="center" vertical="top" wrapText="1"/>
    </xf>
    <xf numFmtId="0" fontId="2" fillId="0" borderId="11" xfId="0" applyFont="1" applyBorder="1" applyAlignment="1"/>
    <xf numFmtId="3" fontId="3" fillId="0" borderId="11" xfId="0" quotePrefix="1" applyNumberFormat="1" applyFont="1" applyFill="1" applyBorder="1" applyAlignment="1">
      <alignment horizontal="center" vertical="top" wrapText="1"/>
    </xf>
    <xf numFmtId="3" fontId="3" fillId="0" borderId="11" xfId="0" applyNumberFormat="1" applyFont="1" applyFill="1" applyBorder="1" applyAlignment="1">
      <alignment horizontal="center" vertical="top" wrapText="1"/>
    </xf>
    <xf numFmtId="41" fontId="3" fillId="0" borderId="11" xfId="1" applyNumberFormat="1" applyFont="1" applyFill="1" applyBorder="1" applyAlignment="1"/>
    <xf numFmtId="0" fontId="3" fillId="7" borderId="11" xfId="0" applyFont="1" applyFill="1" applyBorder="1" applyAlignment="1">
      <alignment vertical="top" wrapText="1"/>
    </xf>
    <xf numFmtId="0" fontId="3" fillId="0" borderId="11" xfId="0" applyFont="1" applyFill="1" applyBorder="1" applyAlignment="1"/>
    <xf numFmtId="0" fontId="2" fillId="0" borderId="1" xfId="0" applyFont="1" applyBorder="1" applyAlignment="1">
      <alignment horizontal="left" vertical="top" wrapText="1"/>
    </xf>
    <xf numFmtId="0" fontId="2" fillId="7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10" fillId="3" borderId="7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6" fillId="5" borderId="1" xfId="0" applyFont="1" applyFill="1" applyBorder="1" applyAlignment="1">
      <alignment horizontal="center" vertical="top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left" vertical="top" wrapText="1"/>
    </xf>
  </cellXfs>
  <cellStyles count="2">
    <cellStyle name="Comma" xfId="1" builtinId="3"/>
    <cellStyle name="Normal" xfId="0" builtinId="0"/>
  </cellStyles>
  <dxfs count="5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4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sharedStrings" Target="sharedStrings.xml"/><Relationship Id="rId5" Type="http://schemas.openxmlformats.org/officeDocument/2006/relationships/pivotCacheDefinition" Target="pivotCache/pivotCacheDefinition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09.565089699077" createdVersion="3" refreshedVersion="3" minRefreshableVersion="3" recordCount="100">
  <cacheSource type="worksheet">
    <worksheetSource ref="A3:P103" sheet="Sheet1"/>
  </cacheSource>
  <cacheFields count="16">
    <cacheField name="ยุทธศาสตร์ที่ ...  (ชื่อยุทธศาสตร์)" numFmtId="0">
      <sharedItems containsBlank="1" count="5">
        <s v="ยุทธศาสตร์ที่ 1การสร้างความเข้มแข็งทางเศรษฐกิจฐานรากและแข่งขันได้อย่างยั่งยืน"/>
        <m/>
        <s v="ยุทธศาสตร์ที่2 การบริหารจัดการการท่องเที่ยวสู่มาตรฐานสากล"/>
        <s v="ยุทธศาสตร์ที่ 3  การบริหารจัดการทรัพยากรธรรมชาติและสิ่งแวดล้อมแบบมีส่วนร่วมอย่างยั่งยืน_x000a_       "/>
        <s v="ยุทธศาสตร์ที่ 4_x000a_การพัฒนาสังคมและคุณภาพชีวิตให้มั่นคงตามหลักปรัชญาเศรษฐกิจพอเพียง_x000a__x000a__x000a__x000a__x000a_"/>
      </sharedItems>
    </cacheField>
    <cacheField name="เป้าประสงค์เชิงยุทธศาสตร์" numFmtId="0">
      <sharedItems containsBlank="1"/>
    </cacheField>
    <cacheField name="ตัวชี้วัด" numFmtId="0">
      <sharedItems containsBlank="1"/>
    </cacheField>
    <cacheField name="รายการสถิติ" numFmtId="0">
      <sharedItems containsBlank="1" count="72">
        <s v="1.1 มูลค่าผลิตภัณฑ์มวลรวมจังหวัด"/>
        <s v="2.1 มูลค่าผลิตภัณฑ์มวลรวมจังหวัดภาคการเกษตร"/>
        <s v="3.1 มูลค่าผลิตภัณฑ์มวลรวมจังหวัดภาคอุตสาหกรรม"/>
        <s v="4.1จำนวนครัวเรือนที่ตกเกณฑ์เรื่องรายได้ 38,000 บาท/คน/ปี "/>
        <s v="1.1 จำนวนผู้เยี่ยมเยือน (นักท่องเที่ยวและนักทัศนาจร)"/>
        <s v="จำนวนนักท่องเที่ยว"/>
        <s v="จำนวนนักทัศนาจร"/>
        <s v="จำนวนผู้เยี่ยมเยือน"/>
        <s v="ชาวไทย"/>
        <s v="ชาวต่างประเทศ"/>
        <s v="1.2 ค่าใช้จ่ายของนักท่องเที่ยวต่อหัว"/>
        <s v="ผู้เยี่ยมเยือน"/>
        <s v="นักท่องเที่ยว"/>
        <s v="นักทัศนาจร"/>
        <s v="1.3 ระยะเวลาการเข้าพักเฉลี่ยของนักท่องเที่ยว"/>
        <s v="2.1 รายได้จากการท่องเที่ยว"/>
        <s v="3.1 ร้อยละความพึงพอใจของนักท่องเที่ยว"/>
        <s v="4.1 จำนวนแหล่งท่องเที่ยวที่ได้รับการพัฒนาให้มีคุณภาพได้มาตรฐาน"/>
        <s v="1.1 พื้นที่ป่าจากภาพถ่ายดาวเทียม"/>
        <s v="1.2 ร้อยละพื้นที่ป่าไม้ต่อพื้นที่จังหวัด"/>
        <s v="1.3 ปริมาณน้ำที่เก็บเฉลี่ยทั้งปี (แหล่งน้ำทุกประเภท)"/>
        <s v="1.4 พื้นที่ที่ได้รับการปรับปรุงคุณภาพดิน"/>
        <s v="2.1 จำนวนสมาชิกอาสาสมัครพิทักษ์ทรัพยากรธรรมชาติ"/>
        <s v="2.2.จำนวนองค์กรปกครองส่วนท้องถิ่นที่มีระบบกำจัดขยะ"/>
        <s v="2.3 ปริมาณขยะมูลฝอยที่เกิดขึ้น"/>
        <s v="2.4 ปริมาณขยะที่ถูกนำไปใช้ประโยชน์"/>
        <s v="2.5 สัดส่วนขยะมูลฝอยที่เข้าสู่ระบบกำจัด_x000a__x000a_"/>
        <s v="ปริมาณขยะมูลฝอยที่เกิด"/>
        <s v="ปริมาณขยะมูลฝอยที่เข้าสู่ระบบกำจัด"/>
        <s v="2.6 ร้อยละครัวเรือนที่มีถังขยะเปียก"/>
        <s v="จำนวนครัวเรือนที่มีถังขยะเปียก"/>
        <s v="จำนวนครัวเรือนทั้งสิ้น"/>
        <s v="2.7 ร้อยละของหมู่บ้าน/ชุมชนที่มีจุดรองรับขยะอันตราย"/>
        <s v="จำนวนหมู่บ้าน/ชุมชนที่มีจุดรองรับขยะอันตราย"/>
        <s v="จำนวนหมู่บ้าน/ชุมชนทั้งสิ้น"/>
        <s v="3.1 จำนวนหมู่บ้านที่ได้รับการส่งเสริมและเผยแพร่พลังงานทดแทนและอนุรักษ์พลังงาน"/>
        <s v="4.1 จำนวนแหล่งน้ำที่ได้รับการพัฒนา ปรับปรุง อนุรักษ์และฟื้นฟู เพื่อแก้ไขปัญหาภัยแล้ง อุทกภัย"/>
        <s v="4.2 ปริมาณน้ำฝนเฉลี่ยทั้งปี"/>
        <s v="4.3 อุณหภูมิเฉลี่ยสูงสุดและต่ำสุด"/>
        <m/>
        <s v="4.4 สถานการณ์ความแห้งแล้ง"/>
        <s v="จำนวนหมู่บ้านที่ประสบภัย"/>
        <s v="จำนวนผู้ประสบภัย "/>
        <s v="มูลค่าความเสียหาย"/>
        <s v="4.5 สถานการณ์อุทกภัย "/>
        <s v="ความเสียหายต่อสิ่งปลูกสร้าง"/>
        <s v="ถนน"/>
        <s v="สะพาน"/>
        <s v="ฝาย/ทำนบ"/>
        <s v="อื่นๆ (เช่น สาธารณะประโยชน์)"/>
        <s v="4.6 สถานการณ์วาตภัย "/>
        <s v="4.7 สถานการณ์ภัยหนาว"/>
        <s v="1.1 สัมประสิทธิ์ความไม่เสมอภาค (Gini coefficient) ด้านรายได้ของครัวเรือน"/>
        <s v="2.1 จำนวนปีการศึกษาเฉลี่ย (ประชากรอายุ15ปีขึ้นไป)"/>
        <s v="3.1 ค่าเฉลี่ย O-Net (ทุกระดับ)"/>
        <s v="4.1 สัดส่วนคนจน เมื่อวัดด้านรายจ่ายเพื่อการอุปโภคบริโภค"/>
        <s v="5.1 จำนวนผู้ประกันตน (มาตรา 33  มาตรา 39 มาตร 40)"/>
        <s v="มาตรา 33"/>
        <s v="มาตรา 39"/>
        <s v="มาตรา 40"/>
        <s v="5.2 กำลังแรงงานรวม"/>
        <s v="5.3 ร้อยละของผู้อยู่ในระบบประกันสังคมต่อกำลังแรงงานเพิ่มขึ้น"/>
        <s v="6.1 จำนวนองค์ความรู้ภูมิปัญญา"/>
        <s v="6.2 จำนวนเทศกาลหรือประเพณีที่สำคัญ"/>
        <s v="7.1 จำนวนคดีอาญาที่ได้รับแจ้ง/มีการจับกุม"/>
        <s v="1.คดีอุกฉกรรจ์และสะเทือนขวัญ"/>
        <s v="2.คดีประทุษร้ายต่อชีวิต ร่างกาย และเพศ"/>
        <s v="3.คดีประทุษร้ายต่อทรัพย์"/>
        <s v="4.คดีที่น่าสนใจ"/>
        <s v="5.คดีที่รัฐเป็นผู้เสียหาย "/>
        <s v="7.2 ร้อยละของครัวเรือนที่มีความปลอดภัยในชีวิตและทรัพย์สิน"/>
        <s v="จำนวนครัวเรือนที่มีความปลอดภัยในชีวิตและทรัพย์สิน"/>
      </sharedItems>
    </cacheField>
    <cacheField name="หน่วยวัด" numFmtId="0">
      <sharedItems containsBlank="1" count="23">
        <s v="ล้านบาท"/>
        <s v="ครัวเรือน"/>
        <s v="คน"/>
        <s v="บาท/วัน"/>
        <s v="วัน"/>
        <s v="ร้อยละ"/>
        <s v="แห่ง"/>
        <s v="ไร่"/>
        <s v="ล้านลบ.ม."/>
        <s v="ตัน"/>
        <s v="มิลลิเมตร"/>
        <s v="องศา"/>
        <s v="เซลเซียส"/>
        <m/>
        <s v="หมู่บ้าน/"/>
        <s v="คน/"/>
        <s v="บาท"/>
        <s v="-"/>
        <s v="ปี"/>
        <s v="ประเภท"/>
        <s v="ครั้ง"/>
        <s v="ราย"/>
        <s v="ราย/คน"/>
      </sharedItems>
    </cacheField>
    <cacheField name="2555" numFmtId="0">
      <sharedItems containsNonDate="0" containsString="0" containsBlank="1"/>
    </cacheField>
    <cacheField name="2556" numFmtId="0">
      <sharedItems containsNonDate="0" containsString="0" containsBlank="1"/>
    </cacheField>
    <cacheField name="2557" numFmtId="0">
      <sharedItems containsNonDate="0" containsString="0" containsBlank="1"/>
    </cacheField>
    <cacheField name="2558" numFmtId="0">
      <sharedItems containsBlank="1" containsMixedTypes="1" containsNumber="1" minValue="0.39" maxValue="2381816.5699999998"/>
    </cacheField>
    <cacheField name="2559" numFmtId="0">
      <sharedItems containsBlank="1" containsMixedTypes="1" containsNumber="1" minValue="2.0099999999999998" maxValue="56827481"/>
    </cacheField>
    <cacheField name="2560" numFmtId="0">
      <sharedItems containsBlank="1" containsMixedTypes="1" containsNumber="1" minValue="0.379" maxValue="2949280"/>
    </cacheField>
    <cacheField name="2561" numFmtId="0">
      <sharedItems containsBlank="1" containsMixedTypes="1" containsNumber="1" minValue="2.0499999999999998" maxValue="70336501"/>
    </cacheField>
    <cacheField name="2562" numFmtId="0">
      <sharedItems containsBlank="1" containsMixedTypes="1" containsNumber="1" minValue="16.600000000000001" maxValue="478366"/>
    </cacheField>
    <cacheField name="2563" numFmtId="0">
      <sharedItems containsNonDate="0" containsString="0" containsBlank="1"/>
    </cacheField>
    <cacheField name="หน่วยงานเจ้าของข้อมูล" numFmtId="0">
      <sharedItems containsBlank="1" count="17">
        <s v="สำนักงานคณะกรรมการพัฒนาการเศรษฐกิจและสังคมแห่งชาติ"/>
        <s v="สำนักงานพัฒนาชุมชนจังหวัด"/>
        <s v="สำนักงานการท่องเที่ยวและกีฬาจังหวัด"/>
        <m/>
        <s v="สำนักงานป่าไม้จังหวัด"/>
        <s v="โครงการชลประทานจังหวัด"/>
        <s v="สถานีพัฒนาที่ดินจังหวัด"/>
        <s v="สำนักงานทรัพยากรธรรมชาติและสิ่งแวดลอ้ม"/>
        <s v="สำนักงานส่งเสริมการปกครองท้องถิ่นจังหวัด"/>
        <s v="สำนักงานพลังงานจังหวัด"/>
        <s v="สำนักงานอุตุนิยมวิทยาจังหวัด"/>
        <s v="สำนักงานป้องกันและบรรเทาสาธารณภัยจังหวัด"/>
        <s v="สำนักงานสถิติจังหวัด"/>
        <s v="สำนักงานศึกษาธิการจังหวัด"/>
        <s v="สำนักงานประกันสังคมจังหวัด"/>
        <s v="สำนักงานวัฒนธรรมจังหวัด"/>
        <s v="ตำรวจภูธรจังหวัด"/>
      </sharedItems>
    </cacheField>
    <cacheField name="หมายเหตุ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2.420815509256" createdVersion="5" refreshedVersion="5" minRefreshableVersion="3" recordCount="100">
  <cacheSource type="worksheet">
    <worksheetSource ref="A3:D103" sheet="ยุทธศาสตร์"/>
  </cacheSource>
  <cacheFields count="4">
    <cacheField name="ยุทธศาสตร์ที่ ...  (ชื่อยุทธศาสตร์)" numFmtId="0">
      <sharedItems count="4">
        <s v="ยุทธศาสตร์ที่ 1การสร้างความเข้มแข็งทางเศรษฐกิจฐานรากและแข่งขันได้อย่างยั่งยืน"/>
        <s v="ยุทธศาสตร์ที่2 การบริหารจัดการการท่องเที่ยวสู่มาตรฐานสากล"/>
        <s v="ยุทธศาสตร์ที่ 3  การบริหารจัดการทรัพยากรธรรมชาติและสิ่งแวดล้อมแบบมีส่วนร่วมอย่างยั่งยืน_x000a_       "/>
        <s v="ยุทธศาสตร์ที่ 4_x000a_การพัฒนาสังคมและคุณภาพชีวิตให้มั่นคงตามหลักปรัชญาเศรษฐกิจพอเพียง_x000a__x000a__x000a__x000a__x000a_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71">
        <s v="1.1 มูลค่าผลิตภัณฑ์มวลรวมจังหวัด"/>
        <s v="2.1 มูลค่าผลิตภัณฑ์มวลรวมจังหวัดภาคการเกษตร"/>
        <s v="3.1 มูลค่าผลิตภัณฑ์มวลรวมจังหวัดภาคอุตสาหกรรม"/>
        <s v="4.1จำนวนครัวเรือนที่ตกเกณฑ์เรื่องรายได้ 38,000 บาท/คน/ปี "/>
        <s v="1.1 จำนวนผู้เยี่ยมเยือน (นักท่องเที่ยวและนักทัศนาจร)"/>
        <s v="จำนวนนักท่องเที่ยว"/>
        <s v="จำนวนนักทัศนาจร"/>
        <s v="จำนวนผู้เยี่ยมเยือน"/>
        <s v="ชาวไทย"/>
        <s v="ชาวต่างประเทศ"/>
        <s v="1.2 ค่าใช้จ่ายของนักท่องเที่ยวต่อหัว"/>
        <s v="ผู้เยี่ยมเยือน"/>
        <s v="นักท่องเที่ยว"/>
        <s v="นักทัศนาจร"/>
        <s v="1.3 ระยะเวลาการเข้าพักเฉลี่ยของนักท่องเที่ยว"/>
        <s v="2.1 รายได้จากการท่องเที่ยว"/>
        <s v="3.1 ร้อยละความพึงพอใจของนักท่องเที่ยว"/>
        <s v="4.1 จำนวนแหล่งท่องเที่ยวที่ได้รับการพัฒนาให้มีคุณภาพได้มาตรฐาน"/>
        <s v="1.1 พื้นที่ป่าจากภาพถ่ายดาวเทียม"/>
        <s v="1.2 ร้อยละพื้นที่ป่าไม้ต่อพื้นที่จังหวัด"/>
        <s v="1.3 ปริมาณน้ำที่เก็บเฉลี่ยทั้งปี (แหล่งน้ำทุกประเภท)"/>
        <s v="1.4 พื้นที่ที่ได้รับการปรับปรุงคุณภาพดิน"/>
        <s v="2.1 จำนวนสมาชิกอาสาสมัครพิทักษ์ทรัพยากรธรรมชาติ"/>
        <s v="2.2.จำนวนองค์กรปกครองส่วนท้องถิ่นที่มีระบบกำจัดขยะ"/>
        <s v="2.3 ปริมาณขยะมูลฝอยที่เกิดขึ้น"/>
        <s v="2.4 ปริมาณขยะที่ถูกนำไปใช้ประโยชน์"/>
        <s v="2.5 สัดส่วนขยะมูลฝอยที่เข้าสู่ระบบกำจัด_x000a__x000a_"/>
        <s v="ปริมาณขยะมูลฝอยที่เกิด"/>
        <s v="ปริมาณขยะมูลฝอยที่เข้าสู่ระบบกำจัด"/>
        <s v="2.6 ร้อยละครัวเรือนที่มีถังขยะเปียก"/>
        <s v="จำนวนครัวเรือนที่มีถังขยะเปียก"/>
        <s v="จำนวนครัวเรือนทั้งสิ้น"/>
        <s v="2.7 ร้อยละของหมู่บ้าน/ชุมชนที่มีจุดรองรับขยะอันตราย"/>
        <s v="จำนวนหมู่บ้าน/ชุมชนที่มีจุดรองรับขยะอันตราย"/>
        <s v="จำนวนหมู่บ้าน/ชุมชนทั้งสิ้น"/>
        <s v="3.1 จำนวนหมู่บ้านที่ได้รับการส่งเสริมและเผยแพร่พลังงานทดแทนและอนุรักษ์พลังงาน"/>
        <s v="4.1 จำนวนแหล่งน้ำที่ได้รับการพัฒนา ปรับปรุง อนุรักษ์และฟื้นฟู เพื่อแก้ไขปัญหาภัยแล้ง อุทกภัย"/>
        <s v="4.2 ปริมาณน้ำฝนเฉลี่ยทั้งปี"/>
        <s v="4.3 อุณหภูมิเฉลี่ยสูงสุดและต่ำสุด"/>
        <s v="4.4 สถานการณ์ความแห้งแล้ง"/>
        <s v="จำนวนหมู่บ้านที่ประสบภัย"/>
        <s v="จำนวนผู้ประสบภัย "/>
        <s v="มูลค่าความเสียหาย"/>
        <s v="4.5 สถานการณ์อุทกภัย "/>
        <s v="ความเสียหายต่อสิ่งปลูกสร้าง"/>
        <s v="ถนน"/>
        <s v="สะพาน"/>
        <s v="ฝาย/ทำนบ"/>
        <s v="อื่นๆ (เช่น สาธารณะประโยชน์)"/>
        <s v="4.6 สถานการณ์วาตภัย "/>
        <s v="4.7 สถานการณ์ภัยหนาว"/>
        <s v="1.1 สัมประสิทธิ์ความไม่เสมอภาค (Gini coefficient) ด้านรายได้ของครัวเรือน"/>
        <s v="2.1 จำนวนปีการศึกษาเฉลี่ย (ประชากรอายุ15ปีขึ้นไป)"/>
        <s v="3.1 ค่าเฉลี่ย O-Net (ทุกระดับ)"/>
        <s v="4.1 สัดส่วนคนจน เมื่อวัดด้านรายจ่ายเพื่อการอุปโภคบริโภค"/>
        <s v="5.1 จำนวนผู้ประกันตน (มาตรา 33  มาตรา 39 มาตร 40)"/>
        <s v="มาตรา 33"/>
        <s v="มาตรา 39"/>
        <s v="มาตรา 40"/>
        <s v="5.2 กำลังแรงงานรวม"/>
        <s v="5.3 ร้อยละของผู้อยู่ในระบบประกันสังคมต่อกำลังแรงงานเพิ่มขึ้น"/>
        <s v="6.1 จำนวนองค์ความรู้ภูมิปัญญา"/>
        <s v="6.2 จำนวนเทศกาลหรือประเพณีที่สำคัญ"/>
        <s v="7.1 จำนวนคดีอาญาที่ได้รับแจ้ง/มีการจับกุม"/>
        <s v="1.คดีอุกฉกรรจ์และสะเทือนขวัญ"/>
        <s v="2.คดีประทุษร้ายต่อชีวิต ร่างกาย และเพศ"/>
        <s v="3.คดีประทุษร้ายต่อทรัพย์"/>
        <s v="4.คดีที่น่าสนใจ"/>
        <s v="5.คดีที่รัฐเป็นผู้เสียหาย "/>
        <s v="7.2 ร้อยละของครัวเรือนที่มีความปลอดภัยในชีวิตและทรัพย์สิน"/>
        <s v="จำนวนครัวเรือนที่มีความปลอดภัยในชีวิตและทรัพย์สิน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2.422000578707" createdVersion="5" refreshedVersion="5" minRefreshableVersion="3" recordCount="100">
  <cacheSource type="worksheet">
    <worksheetSource ref="D3:E103" sheet="ยุทธศาสตร์"/>
  </cacheSource>
  <cacheFields count="2">
    <cacheField name="รายการสถิติ" numFmtId="0">
      <sharedItems count="71">
        <s v="1.1 มูลค่าผลิตภัณฑ์มวลรวมจังหวัด"/>
        <s v="2.1 มูลค่าผลิตภัณฑ์มวลรวมจังหวัดภาคการเกษตร"/>
        <s v="3.1 มูลค่าผลิตภัณฑ์มวลรวมจังหวัดภาคอุตสาหกรรม"/>
        <s v="4.1จำนวนครัวเรือนที่ตกเกณฑ์เรื่องรายได้ 38,000 บาท/คน/ปี "/>
        <s v="1.1 จำนวนผู้เยี่ยมเยือน (นักท่องเที่ยวและนักทัศนาจร)"/>
        <s v="จำนวนนักท่องเที่ยว"/>
        <s v="จำนวนนักทัศนาจร"/>
        <s v="จำนวนผู้เยี่ยมเยือน"/>
        <s v="ชาวไทย"/>
        <s v="ชาวต่างประเทศ"/>
        <s v="1.2 ค่าใช้จ่ายของนักท่องเที่ยวต่อหัว"/>
        <s v="ผู้เยี่ยมเยือน"/>
        <s v="นักท่องเที่ยว"/>
        <s v="นักทัศนาจร"/>
        <s v="1.3 ระยะเวลาการเข้าพักเฉลี่ยของนักท่องเที่ยว"/>
        <s v="2.1 รายได้จากการท่องเที่ยว"/>
        <s v="3.1 ร้อยละความพึงพอใจของนักท่องเที่ยว"/>
        <s v="4.1 จำนวนแหล่งท่องเที่ยวที่ได้รับการพัฒนาให้มีคุณภาพได้มาตรฐาน"/>
        <s v="1.1 พื้นที่ป่าจากภาพถ่ายดาวเทียม"/>
        <s v="1.2 ร้อยละพื้นที่ป่าไม้ต่อพื้นที่จังหวัด"/>
        <s v="1.3 ปริมาณน้ำที่เก็บเฉลี่ยทั้งปี (แหล่งน้ำทุกประเภท)"/>
        <s v="1.4 พื้นที่ที่ได้รับการปรับปรุงคุณภาพดิน"/>
        <s v="2.1 จำนวนสมาชิกอาสาสมัครพิทักษ์ทรัพยากรธรรมชาติ"/>
        <s v="2.2.จำนวนองค์กรปกครองส่วนท้องถิ่นที่มีระบบกำจัดขยะ"/>
        <s v="2.3 ปริมาณขยะมูลฝอยที่เกิดขึ้น"/>
        <s v="2.4 ปริมาณขยะที่ถูกนำไปใช้ประโยชน์"/>
        <s v="2.5 สัดส่วนขยะมูลฝอยที่เข้าสู่ระบบกำจัด_x000a__x000a_"/>
        <s v="ปริมาณขยะมูลฝอยที่เกิด"/>
        <s v="ปริมาณขยะมูลฝอยที่เข้าสู่ระบบกำจัด"/>
        <s v="2.6 ร้อยละครัวเรือนที่มีถังขยะเปียก"/>
        <s v="จำนวนครัวเรือนที่มีถังขยะเปียก"/>
        <s v="จำนวนครัวเรือนทั้งสิ้น"/>
        <s v="2.7 ร้อยละของหมู่บ้าน/ชุมชนที่มีจุดรองรับขยะอันตราย"/>
        <s v="จำนวนหมู่บ้าน/ชุมชนที่มีจุดรองรับขยะอันตราย"/>
        <s v="จำนวนหมู่บ้าน/ชุมชนทั้งสิ้น"/>
        <s v="3.1 จำนวนหมู่บ้านที่ได้รับการส่งเสริมและเผยแพร่พลังงานทดแทนและอนุรักษ์พลังงาน"/>
        <s v="4.1 จำนวนแหล่งน้ำที่ได้รับการพัฒนา ปรับปรุง อนุรักษ์และฟื้นฟู เพื่อแก้ไขปัญหาภัยแล้ง อุทกภัย"/>
        <s v="4.2 ปริมาณน้ำฝนเฉลี่ยทั้งปี"/>
        <s v="4.3 อุณหภูมิเฉลี่ยสูงสุดและต่ำสุด"/>
        <s v="4.4 สถานการณ์ความแห้งแล้ง"/>
        <s v="จำนวนหมู่บ้านที่ประสบภัย"/>
        <s v="จำนวนผู้ประสบภัย "/>
        <s v="มูลค่าความเสียหาย"/>
        <s v="4.5 สถานการณ์อุทกภัย "/>
        <s v="ความเสียหายต่อสิ่งปลูกสร้าง"/>
        <s v="ถนน"/>
        <s v="สะพาน"/>
        <s v="ฝาย/ทำนบ"/>
        <s v="อื่นๆ (เช่น สาธารณะประโยชน์)"/>
        <s v="4.6 สถานการณ์วาตภัย "/>
        <s v="4.7 สถานการณ์ภัยหนาว"/>
        <s v="1.1 สัมประสิทธิ์ความไม่เสมอภาค (Gini coefficient) ด้านรายได้ของครัวเรือน"/>
        <s v="2.1 จำนวนปีการศึกษาเฉลี่ย (ประชากรอายุ15ปีขึ้นไป)"/>
        <s v="3.1 ค่าเฉลี่ย O-Net (ทุกระดับ)"/>
        <s v="4.1 สัดส่วนคนจน เมื่อวัดด้านรายจ่ายเพื่อการอุปโภคบริโภค"/>
        <s v="5.1 จำนวนผู้ประกันตน (มาตรา 33  มาตรา 39 มาตร 40)"/>
        <s v="มาตรา 33"/>
        <s v="มาตรา 39"/>
        <s v="มาตรา 40"/>
        <s v="5.2 กำลังแรงงานรวม"/>
        <s v="5.3 ร้อยละของผู้อยู่ในระบบประกันสังคมต่อกำลังแรงงานเพิ่มขึ้น"/>
        <s v="6.1 จำนวนองค์ความรู้ภูมิปัญญา"/>
        <s v="6.2 จำนวนเทศกาลหรือประเพณีที่สำคัญ"/>
        <s v="7.1 จำนวนคดีอาญาที่ได้รับแจ้ง/มีการจับกุม"/>
        <s v="1.คดีอุกฉกรรจ์และสะเทือนขวัญ"/>
        <s v="2.คดีประทุษร้ายต่อชีวิต ร่างกาย และเพศ"/>
        <s v="3.คดีประทุษร้ายต่อทรัพย์"/>
        <s v="4.คดีที่น่าสนใจ"/>
        <s v="5.คดีที่รัฐเป็นผู้เสียหาย "/>
        <s v="7.2 ร้อยละของครัวเรือนที่มีความปลอดภัยในชีวิตและทรัพย์สิน"/>
        <s v="จำนวนครัวเรือนที่มีความปลอดภัยในชีวิตและทรัพย์สิน"/>
      </sharedItems>
    </cacheField>
    <cacheField name="หน่วยวัด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BB" refreshedDate="43932.42255127315" createdVersion="5" refreshedVersion="5" minRefreshableVersion="3" recordCount="100">
  <cacheSource type="worksheet">
    <worksheetSource ref="O2:O103" sheet="ยุทธศาสตร์"/>
  </cacheSource>
  <cacheFields count="1">
    <cacheField name="หน่วยงานเจ้าของข้อมูล" numFmtId="0">
      <sharedItems containsBlank="1" count="17">
        <s v="สำนักงานคณะกรรมการพัฒนาการเศรษฐกิจและสังคมแห่งชาติ"/>
        <s v="สำนักงานพัฒนาชุมชนจังหวัด"/>
        <s v="สำนักงานการท่องเที่ยวและกีฬาจังหวัด"/>
        <s v="สำนักงานป่าไม้จังหวัด"/>
        <s v="โครงการชลประทานจังหวัด"/>
        <s v="สถานีพัฒนาที่ดินจังหวัด"/>
        <s v="สำนักงานทรัพยากรธรรมชาติและสิ่งแวดลอ้ม"/>
        <s v="สำนักงานส่งเสริมการปกครองท้องถิ่นจังหวัด"/>
        <s v="สำนักงานพลังงานจังหวัด"/>
        <s v="สำนักงานอุตุนิยมวิทยาจังหวัด"/>
        <s v="สำนักงานป้องกันและบรรเทาสาธารณภัยจังหวัด"/>
        <s v="สำนักงานสถิติจังหวัด"/>
        <s v="สำนักงานศึกษาธิการจังหวัด"/>
        <s v="สำนักงานประกันสังคมจังหวัด"/>
        <s v="สำนักงานวัฒนธรรมจังหวัด"/>
        <s v="ตำรวจภูธรจังหวัด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">
  <r>
    <x v="0"/>
    <s v="ประชาชนมีรายได้เพิ่มขึ้นและกระจายอย่างเหมาะสม"/>
    <s v="1.ร้อยละที่เพิ่มขึ้นของผลิตภัณฑ์มวลรวม"/>
    <x v="0"/>
    <x v="0"/>
    <m/>
    <m/>
    <m/>
    <n v="56059.181250000001"/>
    <n v="59516.071689000004"/>
    <n v="60087.194370999998"/>
    <m/>
    <m/>
    <m/>
    <x v="0"/>
    <m/>
  </r>
  <r>
    <x v="1"/>
    <m/>
    <s v="2.อัตราการขยายตัวของ GPP ภาคการเกษตรเพิ่มขึ้น"/>
    <x v="1"/>
    <x v="0"/>
    <m/>
    <m/>
    <m/>
    <n v="17076"/>
    <n v="16064"/>
    <n v="16157"/>
    <m/>
    <m/>
    <m/>
    <x v="0"/>
    <m/>
  </r>
  <r>
    <x v="1"/>
    <m/>
    <s v="3.อัตราการขยายตัวของ GPP ภาคอุตสาหกรรมเพิ่มขึ้น"/>
    <x v="2"/>
    <x v="0"/>
    <m/>
    <m/>
    <m/>
    <n v="6790"/>
    <n v="8767"/>
    <n v="8752"/>
    <m/>
    <m/>
    <m/>
    <x v="0"/>
    <m/>
  </r>
  <r>
    <x v="1"/>
    <m/>
    <s v="4.รายได้ของครัวเรือนที่ผ่านเกณฑ์ จปฐ. เพิ่มขึ้น"/>
    <x v="3"/>
    <x v="1"/>
    <m/>
    <m/>
    <m/>
    <s v="400 (เกณฑ์ 30,000บาท/คน/ปี)"/>
    <s v="387 (เกณฑ์30,000บาท/คน/ปี) "/>
    <s v="1,164 (เกณฑ์38,000บาท/คน/ปี)"/>
    <n v="574"/>
    <n v="1034"/>
    <m/>
    <x v="1"/>
    <m/>
  </r>
  <r>
    <x v="2"/>
    <s v="1.สินค้าและบริการด้านการท่องเที่ยวมีมูลค่าเพิ่มขึ้น_x000a_"/>
    <s v="1. ร้อยละที่เพิ่มขึ้นของจำนวนนักท่องเที่ยว"/>
    <x v="4"/>
    <x v="2"/>
    <m/>
    <m/>
    <m/>
    <n v="1418833"/>
    <n v="1505718"/>
    <n v="1741565"/>
    <n v="1803216"/>
    <m/>
    <m/>
    <x v="2"/>
    <m/>
  </r>
  <r>
    <x v="1"/>
    <m/>
    <m/>
    <x v="5"/>
    <x v="2"/>
    <m/>
    <m/>
    <m/>
    <n v="697011"/>
    <n v="752652"/>
    <n v="895140"/>
    <n v="924497"/>
    <m/>
    <m/>
    <x v="3"/>
    <m/>
  </r>
  <r>
    <x v="1"/>
    <m/>
    <m/>
    <x v="6"/>
    <x v="2"/>
    <m/>
    <m/>
    <m/>
    <n v="721822"/>
    <n v="753066"/>
    <n v="846425"/>
    <n v="878719"/>
    <m/>
    <m/>
    <x v="3"/>
    <m/>
  </r>
  <r>
    <x v="1"/>
    <m/>
    <m/>
    <x v="7"/>
    <x v="2"/>
    <m/>
    <m/>
    <m/>
    <n v="1418833"/>
    <n v="1505718"/>
    <n v="1741565"/>
    <n v="1803216"/>
    <m/>
    <m/>
    <x v="3"/>
    <m/>
  </r>
  <r>
    <x v="1"/>
    <m/>
    <m/>
    <x v="8"/>
    <x v="2"/>
    <m/>
    <m/>
    <m/>
    <n v="1410613"/>
    <n v="1497063"/>
    <n v="1731713"/>
    <n v="1793005"/>
    <m/>
    <m/>
    <x v="3"/>
    <m/>
  </r>
  <r>
    <x v="1"/>
    <m/>
    <m/>
    <x v="9"/>
    <x v="2"/>
    <m/>
    <m/>
    <m/>
    <n v="8220"/>
    <n v="8655"/>
    <n v="9852"/>
    <n v="10211"/>
    <m/>
    <m/>
    <x v="3"/>
    <m/>
  </r>
  <r>
    <x v="1"/>
    <m/>
    <m/>
    <x v="5"/>
    <x v="2"/>
    <m/>
    <m/>
    <m/>
    <n v="697011"/>
    <n v="752652"/>
    <n v="895140"/>
    <n v="924497"/>
    <m/>
    <m/>
    <x v="3"/>
    <m/>
  </r>
  <r>
    <x v="1"/>
    <m/>
    <m/>
    <x v="8"/>
    <x v="2"/>
    <m/>
    <m/>
    <m/>
    <n v="691857"/>
    <n v="747193"/>
    <n v="888785"/>
    <n v="917911"/>
    <m/>
    <m/>
    <x v="3"/>
    <m/>
  </r>
  <r>
    <x v="1"/>
    <m/>
    <m/>
    <x v="9"/>
    <x v="2"/>
    <m/>
    <m/>
    <m/>
    <n v="5154"/>
    <n v="5459"/>
    <n v="6355"/>
    <n v="6586"/>
    <m/>
    <m/>
    <x v="3"/>
    <m/>
  </r>
  <r>
    <x v="1"/>
    <m/>
    <m/>
    <x v="6"/>
    <x v="2"/>
    <m/>
    <m/>
    <m/>
    <n v="721822"/>
    <n v="753066"/>
    <n v="846425"/>
    <n v="878719"/>
    <m/>
    <m/>
    <x v="3"/>
    <m/>
  </r>
  <r>
    <x v="1"/>
    <m/>
    <m/>
    <x v="8"/>
    <x v="2"/>
    <m/>
    <m/>
    <m/>
    <n v="718756"/>
    <n v="749870"/>
    <n v="842928"/>
    <n v="875094"/>
    <m/>
    <m/>
    <x v="3"/>
    <m/>
  </r>
  <r>
    <x v="1"/>
    <m/>
    <m/>
    <x v="9"/>
    <x v="2"/>
    <m/>
    <m/>
    <m/>
    <n v="3066"/>
    <n v="3196"/>
    <n v="3497"/>
    <n v="3625"/>
    <m/>
    <m/>
    <x v="3"/>
    <m/>
  </r>
  <r>
    <x v="1"/>
    <m/>
    <m/>
    <x v="10"/>
    <x v="3"/>
    <m/>
    <m/>
    <m/>
    <m/>
    <m/>
    <m/>
    <m/>
    <m/>
    <m/>
    <x v="3"/>
    <m/>
  </r>
  <r>
    <x v="1"/>
    <m/>
    <m/>
    <x v="11"/>
    <x v="3"/>
    <m/>
    <m/>
    <m/>
    <n v="695.15"/>
    <n v="722.83"/>
    <n v="766.45"/>
    <n v="804.43"/>
    <m/>
    <m/>
    <x v="3"/>
    <m/>
  </r>
  <r>
    <x v="1"/>
    <m/>
    <m/>
    <x v="8"/>
    <x v="3"/>
    <m/>
    <m/>
    <m/>
    <n v="692.78"/>
    <n v="720.46"/>
    <n v="764.02"/>
    <n v="801.79"/>
    <m/>
    <m/>
    <x v="3"/>
    <m/>
  </r>
  <r>
    <x v="1"/>
    <m/>
    <m/>
    <x v="9"/>
    <x v="3"/>
    <m/>
    <m/>
    <m/>
    <n v="1001.01"/>
    <n v="1036.21"/>
    <n v="1190"/>
    <n v="1160.3499999999999"/>
    <m/>
    <m/>
    <x v="3"/>
    <m/>
  </r>
  <r>
    <x v="1"/>
    <m/>
    <m/>
    <x v="12"/>
    <x v="3"/>
    <m/>
    <m/>
    <m/>
    <n v="845.39"/>
    <n v="873.15"/>
    <n v="918.14"/>
    <n v="964.51"/>
    <m/>
    <m/>
    <x v="3"/>
    <m/>
  </r>
  <r>
    <x v="1"/>
    <m/>
    <m/>
    <x v="8"/>
    <x v="3"/>
    <m/>
    <m/>
    <m/>
    <n v="842.78"/>
    <n v="870.51"/>
    <n v="915.41"/>
    <n v="961.54"/>
    <m/>
    <m/>
    <x v="3"/>
    <m/>
  </r>
  <r>
    <x v="1"/>
    <m/>
    <m/>
    <x v="9"/>
    <x v="3"/>
    <m/>
    <m/>
    <m/>
    <n v="1123.3399999999999"/>
    <n v="1162.5999999999999"/>
    <n v="1221.05"/>
    <n v="1295.3699999999999"/>
    <m/>
    <m/>
    <x v="3"/>
    <m/>
  </r>
  <r>
    <x v="1"/>
    <m/>
    <m/>
    <x v="13"/>
    <x v="3"/>
    <m/>
    <m/>
    <m/>
    <n v="405.82"/>
    <n v="420.29"/>
    <n v="440.25"/>
    <n v="458.6"/>
    <m/>
    <m/>
    <x v="3"/>
    <m/>
  </r>
  <r>
    <x v="1"/>
    <m/>
    <m/>
    <x v="8"/>
    <x v="3"/>
    <m/>
    <m/>
    <m/>
    <n v="405.5"/>
    <n v="419.96"/>
    <n v="439.96"/>
    <n v="458.3"/>
    <m/>
    <m/>
    <x v="3"/>
    <m/>
  </r>
  <r>
    <x v="1"/>
    <m/>
    <m/>
    <x v="9"/>
    <x v="3"/>
    <m/>
    <m/>
    <m/>
    <n v="482.72"/>
    <n v="494.36"/>
    <n v="511.87"/>
    <n v="532.41"/>
    <m/>
    <m/>
    <x v="3"/>
    <m/>
  </r>
  <r>
    <x v="1"/>
    <m/>
    <m/>
    <x v="14"/>
    <x v="4"/>
    <m/>
    <m/>
    <m/>
    <n v="1.99"/>
    <n v="2.0099999999999998"/>
    <n v="2.0299999999999998"/>
    <n v="2.0499999999999998"/>
    <m/>
    <m/>
    <x v="3"/>
    <m/>
  </r>
  <r>
    <x v="1"/>
    <m/>
    <m/>
    <x v="8"/>
    <x v="4"/>
    <m/>
    <m/>
    <m/>
    <n v="1.99"/>
    <n v="2.0099999999999998"/>
    <n v="2.0299999999999998"/>
    <n v="2.0499999999999998"/>
    <m/>
    <m/>
    <x v="3"/>
    <m/>
  </r>
  <r>
    <x v="1"/>
    <m/>
    <m/>
    <x v="9"/>
    <x v="4"/>
    <m/>
    <m/>
    <m/>
    <n v="2.52"/>
    <n v="2.5099999999999998"/>
    <n v="2.54"/>
    <n v="2.56"/>
    <m/>
    <m/>
    <x v="3"/>
    <m/>
  </r>
  <r>
    <x v="1"/>
    <m/>
    <s v="2.ร้อยละที่เพิ่มขึ้นของรายได้จากสินค้าและบริการการท่องเที่ยว"/>
    <x v="15"/>
    <x v="0"/>
    <m/>
    <m/>
    <m/>
    <n v="1467.85"/>
    <n v="1639.8"/>
    <n v="2043.97"/>
    <n v="2234.17"/>
    <m/>
    <m/>
    <x v="2"/>
    <m/>
  </r>
  <r>
    <x v="1"/>
    <m/>
    <m/>
    <x v="8"/>
    <x v="0"/>
    <m/>
    <m/>
    <m/>
    <n v="1451.78"/>
    <n v="1622.29"/>
    <n v="2022.47"/>
    <n v="2210.4"/>
    <m/>
    <m/>
    <x v="3"/>
    <m/>
  </r>
  <r>
    <x v="1"/>
    <m/>
    <m/>
    <x v="9"/>
    <x v="0"/>
    <m/>
    <m/>
    <m/>
    <n v="16.07"/>
    <n v="17.510000000000002"/>
    <n v="21.5"/>
    <n v="23.77"/>
    <m/>
    <m/>
    <x v="3"/>
    <m/>
  </r>
  <r>
    <x v="1"/>
    <m/>
    <s v="3.ความพึงพอใจของนักท่องเที่ยวเพิ่มขึ้น"/>
    <x v="16"/>
    <x v="5"/>
    <m/>
    <m/>
    <m/>
    <m/>
    <m/>
    <m/>
    <m/>
    <m/>
    <m/>
    <x v="2"/>
    <m/>
  </r>
  <r>
    <x v="1"/>
    <s v="2.สถานที่ท่องเที่ยวมีความสมบูรณ์และมีมาตรฐาน"/>
    <s v="4.จำนวนแหล่งท่องเที่ยวที่ได้รับการพัฒนาให้มีคุณภาพได้มาตรฐาน"/>
    <x v="17"/>
    <x v="6"/>
    <m/>
    <m/>
    <m/>
    <n v="4"/>
    <n v="4"/>
    <n v="4"/>
    <n v="4"/>
    <m/>
    <m/>
    <x v="2"/>
    <m/>
  </r>
  <r>
    <x v="3"/>
    <s v=" ทรัพยากรธรรมชาติ_x000a_แลสิ่งแวดล้อมมีความอุดมสมบูรณ์และสมดุลกับ_x000a_การพัฒนา_x000a_"/>
    <s v="1.ทรัพยากร_x000a_ธรรมชาติ_x000a_มีความอุดมสมบูรณ์เพิ่มขึ้นอย่างยั่งยืน_x000a_"/>
    <x v="18"/>
    <x v="7"/>
    <m/>
    <m/>
    <m/>
    <n v="2381816.5699999998"/>
    <n v="2403094.9700000002"/>
    <n v="2420850.4500000002"/>
    <n v="2476950.5099999998"/>
    <m/>
    <m/>
    <x v="4"/>
    <m/>
  </r>
  <r>
    <x v="1"/>
    <m/>
    <m/>
    <x v="19"/>
    <x v="5"/>
    <m/>
    <m/>
    <m/>
    <n v="29.82"/>
    <n v="30.28"/>
    <n v="30.31"/>
    <n v="31"/>
    <m/>
    <m/>
    <x v="4"/>
    <m/>
  </r>
  <r>
    <x v="1"/>
    <m/>
    <m/>
    <x v="20"/>
    <x v="8"/>
    <m/>
    <m/>
    <m/>
    <n v="230.8"/>
    <n v="369.7"/>
    <n v="369.8"/>
    <m/>
    <m/>
    <m/>
    <x v="5"/>
    <m/>
  </r>
  <r>
    <x v="1"/>
    <m/>
    <m/>
    <x v="21"/>
    <x v="7"/>
    <m/>
    <m/>
    <m/>
    <n v="16300"/>
    <n v="14050"/>
    <n v="15550"/>
    <n v="14000"/>
    <n v="14000"/>
    <m/>
    <x v="6"/>
    <m/>
  </r>
  <r>
    <x v="1"/>
    <m/>
    <s v="2.ระดับความสำเร็จของการบริหารจัดการสิ่งแวดล้อมอย่างมีส่วนร่วม"/>
    <x v="22"/>
    <x v="2"/>
    <m/>
    <m/>
    <m/>
    <n v="104"/>
    <n v="1321"/>
    <n v="1954"/>
    <n v="2827"/>
    <n v="3322"/>
    <m/>
    <x v="7"/>
    <m/>
  </r>
  <r>
    <x v="1"/>
    <m/>
    <m/>
    <x v="23"/>
    <x v="2"/>
    <m/>
    <m/>
    <m/>
    <n v="92"/>
    <n v="95"/>
    <n v="95"/>
    <n v="103"/>
    <n v="104"/>
    <m/>
    <x v="8"/>
    <m/>
  </r>
  <r>
    <x v="1"/>
    <m/>
    <m/>
    <x v="24"/>
    <x v="9"/>
    <m/>
    <m/>
    <m/>
    <n v="396644.01"/>
    <n v="233600"/>
    <n v="145255"/>
    <n v="153134.94"/>
    <n v="146441.26"/>
    <m/>
    <x v="8"/>
    <m/>
  </r>
  <r>
    <x v="1"/>
    <m/>
    <m/>
    <x v="25"/>
    <x v="9"/>
    <m/>
    <m/>
    <m/>
    <n v="108705.68"/>
    <n v="136438.79"/>
    <n v="40152"/>
    <n v="52950.2"/>
    <n v="53267.199999999997"/>
    <m/>
    <x v="8"/>
    <m/>
  </r>
  <r>
    <x v="1"/>
    <m/>
    <m/>
    <x v="26"/>
    <x v="5"/>
    <m/>
    <m/>
    <m/>
    <n v="40.6"/>
    <n v="67.5"/>
    <n v="73.3"/>
    <n v="73.928216512835021"/>
    <n v="63.5"/>
    <m/>
    <x v="8"/>
    <m/>
  </r>
  <r>
    <x v="1"/>
    <m/>
    <m/>
    <x v="27"/>
    <x v="9"/>
    <m/>
    <m/>
    <m/>
    <n v="396644.01"/>
    <n v="233600"/>
    <n v="145255"/>
    <n v="153134.94"/>
    <n v="146441.26"/>
    <m/>
    <x v="3"/>
    <m/>
  </r>
  <r>
    <x v="1"/>
    <m/>
    <m/>
    <x v="28"/>
    <x v="9"/>
    <m/>
    <m/>
    <m/>
    <n v="161118.03"/>
    <n v="157680"/>
    <n v="106559.55"/>
    <n v="113209.93"/>
    <n v="93124.5"/>
    <m/>
    <x v="3"/>
    <m/>
  </r>
  <r>
    <x v="1"/>
    <m/>
    <m/>
    <x v="29"/>
    <x v="5"/>
    <m/>
    <m/>
    <m/>
    <m/>
    <m/>
    <m/>
    <n v="46.5"/>
    <m/>
    <m/>
    <x v="8"/>
    <m/>
  </r>
  <r>
    <x v="1"/>
    <m/>
    <m/>
    <x v="30"/>
    <x v="1"/>
    <m/>
    <m/>
    <m/>
    <m/>
    <m/>
    <m/>
    <n v="177457"/>
    <m/>
    <m/>
    <x v="3"/>
    <m/>
  </r>
  <r>
    <x v="1"/>
    <m/>
    <m/>
    <x v="31"/>
    <x v="1"/>
    <m/>
    <m/>
    <m/>
    <m/>
    <m/>
    <m/>
    <n v="381571"/>
    <m/>
    <m/>
    <x v="3"/>
    <m/>
  </r>
  <r>
    <x v="1"/>
    <m/>
    <m/>
    <x v="32"/>
    <x v="5"/>
    <m/>
    <m/>
    <m/>
    <m/>
    <m/>
    <m/>
    <n v="100"/>
    <m/>
    <m/>
    <x v="8"/>
    <m/>
  </r>
  <r>
    <x v="1"/>
    <m/>
    <m/>
    <x v="33"/>
    <x v="6"/>
    <m/>
    <m/>
    <m/>
    <m/>
    <m/>
    <m/>
    <n v="1642"/>
    <m/>
    <m/>
    <x v="3"/>
    <m/>
  </r>
  <r>
    <x v="1"/>
    <m/>
    <m/>
    <x v="34"/>
    <x v="6"/>
    <m/>
    <m/>
    <m/>
    <m/>
    <m/>
    <m/>
    <n v="1642"/>
    <m/>
    <m/>
    <x v="3"/>
    <m/>
  </r>
  <r>
    <x v="1"/>
    <m/>
    <s v="3. ระดับความสำเร็จในการผลิตและ_x000a_การบริหารจัดการพลังงานทดแทนเพิ่มขึ้นอย่างมีส่วนร่วม_x000a_"/>
    <x v="35"/>
    <x v="6"/>
    <m/>
    <m/>
    <m/>
    <n v="1642"/>
    <n v="1642"/>
    <n v="1642"/>
    <m/>
    <m/>
    <m/>
    <x v="9"/>
    <m/>
  </r>
  <r>
    <x v="1"/>
    <m/>
    <s v="4. ระดับความสำเร็จในการบริหารจัดการภัยพิบัติที่เกิดจากการเปลี่ยนแปลงทางธรรมชาติ"/>
    <x v="36"/>
    <x v="6"/>
    <m/>
    <m/>
    <m/>
    <m/>
    <n v="208"/>
    <n v="92"/>
    <n v="44"/>
    <n v="35"/>
    <m/>
    <x v="9"/>
    <m/>
  </r>
  <r>
    <x v="1"/>
    <m/>
    <m/>
    <x v="37"/>
    <x v="10"/>
    <m/>
    <m/>
    <m/>
    <n v="919"/>
    <n v="1273"/>
    <n v="1252"/>
    <n v="915"/>
    <m/>
    <m/>
    <x v="10"/>
    <m/>
  </r>
  <r>
    <x v="1"/>
    <m/>
    <m/>
    <x v="38"/>
    <x v="11"/>
    <m/>
    <m/>
    <m/>
    <n v="33.85"/>
    <n v="38.5"/>
    <n v="37.74"/>
    <n v="33"/>
    <m/>
    <m/>
    <x v="10"/>
    <m/>
  </r>
  <r>
    <x v="1"/>
    <m/>
    <m/>
    <x v="39"/>
    <x v="12"/>
    <m/>
    <m/>
    <m/>
    <n v="23.61"/>
    <n v="23.49"/>
    <n v="23.31"/>
    <n v="23"/>
    <m/>
    <m/>
    <x v="3"/>
    <m/>
  </r>
  <r>
    <x v="1"/>
    <m/>
    <m/>
    <x v="40"/>
    <x v="13"/>
    <m/>
    <m/>
    <m/>
    <m/>
    <m/>
    <m/>
    <m/>
    <m/>
    <m/>
    <x v="11"/>
    <m/>
  </r>
  <r>
    <x v="1"/>
    <m/>
    <m/>
    <x v="41"/>
    <x v="14"/>
    <m/>
    <m/>
    <m/>
    <n v="949"/>
    <n v="191"/>
    <s v="-"/>
    <m/>
    <m/>
    <m/>
    <x v="3"/>
    <m/>
  </r>
  <r>
    <x v="1"/>
    <m/>
    <m/>
    <x v="42"/>
    <x v="15"/>
    <m/>
    <m/>
    <m/>
    <m/>
    <m/>
    <m/>
    <m/>
    <m/>
    <m/>
    <x v="3"/>
    <m/>
  </r>
  <r>
    <x v="1"/>
    <m/>
    <m/>
    <x v="43"/>
    <x v="16"/>
    <m/>
    <m/>
    <m/>
    <m/>
    <m/>
    <m/>
    <m/>
    <m/>
    <m/>
    <x v="3"/>
    <m/>
  </r>
  <r>
    <x v="1"/>
    <m/>
    <m/>
    <x v="44"/>
    <x v="13"/>
    <m/>
    <m/>
    <m/>
    <m/>
    <m/>
    <m/>
    <m/>
    <m/>
    <m/>
    <x v="11"/>
    <m/>
  </r>
  <r>
    <x v="1"/>
    <m/>
    <m/>
    <x v="41"/>
    <x v="14"/>
    <m/>
    <m/>
    <m/>
    <m/>
    <n v="902"/>
    <n v="1100"/>
    <n v="228"/>
    <m/>
    <m/>
    <x v="3"/>
    <m/>
  </r>
  <r>
    <x v="1"/>
    <m/>
    <m/>
    <x v="42"/>
    <x v="15"/>
    <m/>
    <m/>
    <m/>
    <m/>
    <n v="136494"/>
    <n v="56718"/>
    <n v="11707"/>
    <m/>
    <m/>
    <x v="3"/>
    <m/>
  </r>
  <r>
    <x v="1"/>
    <m/>
    <m/>
    <x v="43"/>
    <x v="16"/>
    <m/>
    <m/>
    <m/>
    <m/>
    <n v="56827481"/>
    <n v="2949280"/>
    <n v="70336501"/>
    <m/>
    <m/>
    <x v="3"/>
    <m/>
  </r>
  <r>
    <x v="1"/>
    <m/>
    <m/>
    <x v="45"/>
    <x v="13"/>
    <m/>
    <m/>
    <m/>
    <m/>
    <m/>
    <m/>
    <m/>
    <m/>
    <m/>
    <x v="3"/>
    <m/>
  </r>
  <r>
    <x v="1"/>
    <m/>
    <m/>
    <x v="46"/>
    <x v="6"/>
    <m/>
    <m/>
    <m/>
    <m/>
    <m/>
    <m/>
    <m/>
    <m/>
    <m/>
    <x v="3"/>
    <m/>
  </r>
  <r>
    <x v="1"/>
    <m/>
    <m/>
    <x v="47"/>
    <x v="6"/>
    <m/>
    <m/>
    <m/>
    <m/>
    <m/>
    <m/>
    <m/>
    <m/>
    <m/>
    <x v="3"/>
    <m/>
  </r>
  <r>
    <x v="1"/>
    <m/>
    <m/>
    <x v="48"/>
    <x v="6"/>
    <m/>
    <m/>
    <m/>
    <m/>
    <m/>
    <m/>
    <m/>
    <m/>
    <m/>
    <x v="3"/>
    <m/>
  </r>
  <r>
    <x v="1"/>
    <m/>
    <m/>
    <x v="49"/>
    <x v="6"/>
    <m/>
    <m/>
    <m/>
    <m/>
    <m/>
    <m/>
    <m/>
    <m/>
    <m/>
    <x v="3"/>
    <m/>
  </r>
  <r>
    <x v="1"/>
    <m/>
    <m/>
    <x v="50"/>
    <x v="13"/>
    <m/>
    <m/>
    <m/>
    <m/>
    <m/>
    <m/>
    <m/>
    <m/>
    <m/>
    <x v="11"/>
    <m/>
  </r>
  <r>
    <x v="1"/>
    <m/>
    <m/>
    <x v="41"/>
    <x v="14"/>
    <m/>
    <m/>
    <m/>
    <m/>
    <n v="621"/>
    <n v="240"/>
    <m/>
    <m/>
    <m/>
    <x v="3"/>
    <m/>
  </r>
  <r>
    <x v="1"/>
    <m/>
    <m/>
    <x v="42"/>
    <x v="15"/>
    <m/>
    <m/>
    <m/>
    <m/>
    <n v="16183"/>
    <n v="3888"/>
    <m/>
    <m/>
    <m/>
    <x v="3"/>
    <m/>
  </r>
  <r>
    <x v="1"/>
    <m/>
    <m/>
    <x v="43"/>
    <x v="16"/>
    <m/>
    <m/>
    <m/>
    <m/>
    <n v="2473858"/>
    <n v="849860"/>
    <m/>
    <m/>
    <m/>
    <x v="3"/>
    <m/>
  </r>
  <r>
    <x v="1"/>
    <m/>
    <m/>
    <x v="51"/>
    <x v="13"/>
    <m/>
    <m/>
    <m/>
    <m/>
    <m/>
    <m/>
    <m/>
    <m/>
    <m/>
    <x v="11"/>
    <m/>
  </r>
  <r>
    <x v="1"/>
    <m/>
    <m/>
    <x v="41"/>
    <x v="14"/>
    <m/>
    <m/>
    <m/>
    <m/>
    <m/>
    <m/>
    <m/>
    <m/>
    <m/>
    <x v="3"/>
    <m/>
  </r>
  <r>
    <x v="1"/>
    <m/>
    <m/>
    <x v="42"/>
    <x v="15"/>
    <m/>
    <m/>
    <m/>
    <n v="254299"/>
    <n v="207746"/>
    <n v="191820"/>
    <m/>
    <m/>
    <m/>
    <x v="3"/>
    <m/>
  </r>
  <r>
    <x v="1"/>
    <m/>
    <m/>
    <x v="43"/>
    <x v="16"/>
    <m/>
    <m/>
    <m/>
    <m/>
    <m/>
    <m/>
    <m/>
    <m/>
    <m/>
    <x v="3"/>
    <m/>
  </r>
  <r>
    <x v="4"/>
    <s v="ประชาชนดำรงชีวิตอย่างมีคุณภาพ มั่นคง และปลอดภัย"/>
    <s v="1. สัมประสิทธิ์   การกระจายรายได้ลดลง"/>
    <x v="52"/>
    <x v="17"/>
    <m/>
    <m/>
    <m/>
    <n v="0.39"/>
    <s v="-"/>
    <n v="0.379"/>
    <s v="-"/>
    <m/>
    <m/>
    <x v="12"/>
    <m/>
  </r>
  <r>
    <x v="1"/>
    <m/>
    <s v="2. จำนวนปีการศึกษาเฉลี่ยเพิ่มขึ้น"/>
    <x v="53"/>
    <x v="18"/>
    <m/>
    <m/>
    <m/>
    <n v="7.5"/>
    <n v="7.4"/>
    <n v="7.2"/>
    <n v="7.3"/>
    <m/>
    <m/>
    <x v="13"/>
    <m/>
  </r>
  <r>
    <x v="1"/>
    <m/>
    <s v="3. ค่าเฉลี่ยO-Net ทุกระดับเพิ่มขึ้น"/>
    <x v="54"/>
    <x v="13"/>
    <m/>
    <m/>
    <m/>
    <m/>
    <s v="ป.6 = 39.085"/>
    <s v="ป.6 = 36.928"/>
    <s v="ป.6 = 39.85"/>
    <m/>
    <m/>
    <x v="13"/>
    <m/>
  </r>
  <r>
    <x v="1"/>
    <m/>
    <m/>
    <x v="39"/>
    <x v="13"/>
    <m/>
    <m/>
    <m/>
    <m/>
    <s v="ม3 = 32.75"/>
    <s v="ม3 = 31.69"/>
    <s v="ม3 = 34.85"/>
    <m/>
    <m/>
    <x v="3"/>
    <m/>
  </r>
  <r>
    <x v="1"/>
    <m/>
    <m/>
    <x v="39"/>
    <x v="13"/>
    <m/>
    <m/>
    <m/>
    <s v="ม.6 = 31.3"/>
    <s v="ม.6 = 31.482"/>
    <s v="ม.6 = 29.246"/>
    <s v="ม.6 = 31.07"/>
    <m/>
    <m/>
    <x v="3"/>
    <m/>
  </r>
  <r>
    <x v="1"/>
    <m/>
    <s v="4. สัดส่วนคนจนลดลง"/>
    <x v="55"/>
    <x v="5"/>
    <m/>
    <m/>
    <m/>
    <n v="5.64"/>
    <n v="5.74"/>
    <n v="3.32"/>
    <m/>
    <m/>
    <m/>
    <x v="12"/>
    <m/>
  </r>
  <r>
    <x v="1"/>
    <m/>
    <s v="5. ร้อยละของผู้อยู่ในระบบประกันสังคมต่อกำลังแรงงานเพิ่มขึ้น"/>
    <x v="56"/>
    <x v="2"/>
    <m/>
    <m/>
    <m/>
    <m/>
    <m/>
    <m/>
    <m/>
    <m/>
    <m/>
    <x v="14"/>
    <m/>
  </r>
  <r>
    <x v="1"/>
    <m/>
    <m/>
    <x v="57"/>
    <x v="2"/>
    <m/>
    <m/>
    <m/>
    <n v="29174"/>
    <n v="29536"/>
    <n v="29626"/>
    <n v="30599"/>
    <n v="30472"/>
    <m/>
    <x v="3"/>
    <m/>
  </r>
  <r>
    <x v="1"/>
    <m/>
    <m/>
    <x v="58"/>
    <x v="2"/>
    <m/>
    <m/>
    <m/>
    <n v="5974"/>
    <n v="6669"/>
    <n v="7200"/>
    <n v="8215"/>
    <n v="8345"/>
    <m/>
    <x v="3"/>
    <m/>
  </r>
  <r>
    <x v="1"/>
    <m/>
    <m/>
    <x v="59"/>
    <x v="2"/>
    <m/>
    <m/>
    <m/>
    <n v="22628"/>
    <n v="23268"/>
    <n v="26428"/>
    <n v="33309"/>
    <n v="40729"/>
    <m/>
    <x v="3"/>
    <m/>
  </r>
  <r>
    <x v="1"/>
    <m/>
    <m/>
    <x v="60"/>
    <x v="2"/>
    <m/>
    <m/>
    <m/>
    <n v="521155"/>
    <n v="501230"/>
    <n v="486690"/>
    <n v="476323"/>
    <n v="478366"/>
    <m/>
    <x v="3"/>
    <m/>
  </r>
  <r>
    <x v="1"/>
    <m/>
    <m/>
    <x v="61"/>
    <x v="5"/>
    <m/>
    <m/>
    <m/>
    <n v="11.086145196726502"/>
    <n v="11.865411088721745"/>
    <n v="12.996774127267871"/>
    <n v="15.141616088242642"/>
    <n v="16.600000000000001"/>
    <m/>
    <x v="3"/>
    <m/>
  </r>
  <r>
    <x v="1"/>
    <m/>
    <s v="6. จำนวนองค์ความรู้ภูมิปัญญาท้องถิ่นไทยเฉลี่ยต่อหมู่บ้านเพิ่มขึ้น"/>
    <x v="62"/>
    <x v="19"/>
    <m/>
    <m/>
    <m/>
    <n v="10"/>
    <n v="10"/>
    <n v="10"/>
    <n v="10"/>
    <m/>
    <m/>
    <x v="15"/>
    <m/>
  </r>
  <r>
    <x v="1"/>
    <m/>
    <m/>
    <x v="63"/>
    <x v="20"/>
    <m/>
    <m/>
    <m/>
    <m/>
    <m/>
    <m/>
    <m/>
    <m/>
    <m/>
    <x v="3"/>
    <m/>
  </r>
  <r>
    <x v="1"/>
    <m/>
    <s v="7.ร้อยละที่ลดลงของการเกิดคดีอาชญากรรมในพื้นที่"/>
    <x v="64"/>
    <x v="13"/>
    <m/>
    <m/>
    <m/>
    <m/>
    <m/>
    <m/>
    <m/>
    <m/>
    <m/>
    <x v="16"/>
    <m/>
  </r>
  <r>
    <x v="1"/>
    <m/>
    <m/>
    <x v="65"/>
    <x v="21"/>
    <m/>
    <m/>
    <m/>
    <s v="313/294"/>
    <s v="25/25"/>
    <s v="22/21"/>
    <s v="30/29"/>
    <s v="14/12"/>
    <m/>
    <x v="3"/>
    <m/>
  </r>
  <r>
    <x v="1"/>
    <m/>
    <m/>
    <x v="66"/>
    <x v="21"/>
    <m/>
    <m/>
    <m/>
    <s v="-/-"/>
    <s v="217/191"/>
    <s v="227/217"/>
    <s v="225/214"/>
    <s v="229/200"/>
    <m/>
    <x v="3"/>
    <m/>
  </r>
  <r>
    <x v="1"/>
    <m/>
    <m/>
    <x v="67"/>
    <x v="21"/>
    <m/>
    <m/>
    <m/>
    <s v="416/336"/>
    <s v="496/403"/>
    <s v="367/339"/>
    <s v="423/361"/>
    <s v="415/352"/>
    <m/>
    <x v="3"/>
    <m/>
  </r>
  <r>
    <x v="1"/>
    <m/>
    <m/>
    <x v="68"/>
    <x v="21"/>
    <m/>
    <m/>
    <m/>
    <s v="508/298"/>
    <s v="-/-"/>
    <s v="-/-"/>
    <s v="-/-"/>
    <s v="-/-"/>
    <m/>
    <x v="3"/>
    <m/>
  </r>
  <r>
    <x v="1"/>
    <m/>
    <m/>
    <x v="69"/>
    <x v="22"/>
    <m/>
    <m/>
    <m/>
    <s v="6,018/8,601"/>
    <s v="4,338/5,530"/>
    <s v="6,772/8,508"/>
    <s v="9,106/9,998"/>
    <s v="9,805/10,741"/>
    <m/>
    <x v="3"/>
    <m/>
  </r>
  <r>
    <x v="1"/>
    <m/>
    <m/>
    <x v="70"/>
    <x v="5"/>
    <m/>
    <m/>
    <m/>
    <n v="99.85"/>
    <n v="99.89"/>
    <n v="99.9"/>
    <n v="99.94"/>
    <n v="99.94"/>
    <m/>
    <x v="1"/>
    <m/>
  </r>
  <r>
    <x v="1"/>
    <m/>
    <m/>
    <x v="71"/>
    <x v="1"/>
    <m/>
    <m/>
    <m/>
    <n v="261624"/>
    <n v="259059"/>
    <n v="259951"/>
    <n v="260476"/>
    <n v="261576"/>
    <m/>
    <x v="3"/>
    <m/>
  </r>
  <r>
    <x v="1"/>
    <m/>
    <m/>
    <x v="31"/>
    <x v="1"/>
    <m/>
    <m/>
    <m/>
    <n v="262012"/>
    <n v="259356"/>
    <n v="260203"/>
    <n v="260626"/>
    <n v="261732"/>
    <m/>
    <x v="3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00">
  <r>
    <x v="0"/>
    <s v="ประชาชนมีรายได้เพิ่มขึ้นและกระจายอย่างเหมาะสม"/>
    <s v="1.ร้อยละที่เพิ่มขึ้นของผลิตภัณฑ์มวลรวม"/>
    <x v="0"/>
  </r>
  <r>
    <x v="0"/>
    <s v="ประชาชนมีรายได้เพิ่มขึ้นและกระจายอย่างเหมาะสม"/>
    <s v="2.อัตราการขยายตัวของ GPP ภาคการเกษตรเพิ่มขึ้น"/>
    <x v="1"/>
  </r>
  <r>
    <x v="0"/>
    <s v="ประชาชนมีรายได้เพิ่มขึ้นและกระจายอย่างเหมาะสม"/>
    <s v="3.อัตราการขยายตัวของ GPP ภาคอุตสาหกรรมเพิ่มขึ้น"/>
    <x v="2"/>
  </r>
  <r>
    <x v="0"/>
    <s v="ประชาชนมีรายได้เพิ่มขึ้นและกระจายอย่างเหมาะสม"/>
    <s v="4.รายได้ของครัวเรือนที่ผ่านเกณฑ์ จปฐ. เพิ่มขึ้น"/>
    <x v="3"/>
  </r>
  <r>
    <x v="1"/>
    <s v="1.สินค้าและบริการด้านการท่องเที่ยวมีมูลค่าเพิ่มขึ้น_x000a_"/>
    <s v="1. ร้อยละที่เพิ่มขึ้นของจำนวนนักท่องเที่ยว"/>
    <x v="4"/>
  </r>
  <r>
    <x v="1"/>
    <s v="1.สินค้าและบริการด้านการท่องเที่ยวมีมูลค่าเพิ่มขึ้น_x000a_"/>
    <s v="1. ร้อยละที่เพิ่มขึ้นของจำนวนนักท่องเที่ยว"/>
    <x v="5"/>
  </r>
  <r>
    <x v="1"/>
    <s v="1.สินค้าและบริการด้านการท่องเที่ยวมีมูลค่าเพิ่มขึ้น_x000a_"/>
    <s v="1. ร้อยละที่เพิ่มขึ้นของจำนวนนักท่องเที่ยว"/>
    <x v="6"/>
  </r>
  <r>
    <x v="1"/>
    <s v="1.สินค้าและบริการด้านการท่องเที่ยวมีมูลค่าเพิ่มขึ้น_x000a_"/>
    <s v="1. ร้อยละที่เพิ่มขึ้นของจำนวนนักท่องเที่ยว"/>
    <x v="7"/>
  </r>
  <r>
    <x v="1"/>
    <s v="1.สินค้าและบริการด้านการท่องเที่ยวมีมูลค่าเพิ่มขึ้น_x000a_"/>
    <s v="1. ร้อยละที่เพิ่มขึ้นของจำนวนนักท่องเที่ยว"/>
    <x v="8"/>
  </r>
  <r>
    <x v="1"/>
    <s v="1.สินค้าและบริการด้านการท่องเที่ยวมีมูลค่าเพิ่มขึ้น_x000a_"/>
    <s v="1. ร้อยละที่เพิ่มขึ้นของจำนวนนักท่องเที่ยว"/>
    <x v="9"/>
  </r>
  <r>
    <x v="1"/>
    <s v="1.สินค้าและบริการด้านการท่องเที่ยวมีมูลค่าเพิ่มขึ้น_x000a_"/>
    <s v="1. ร้อยละที่เพิ่มขึ้นของจำนวนนักท่องเที่ยว"/>
    <x v="5"/>
  </r>
  <r>
    <x v="1"/>
    <s v="1.สินค้าและบริการด้านการท่องเที่ยวมีมูลค่าเพิ่มขึ้น_x000a_"/>
    <s v="1. ร้อยละที่เพิ่มขึ้นของจำนวนนักท่องเที่ยว"/>
    <x v="8"/>
  </r>
  <r>
    <x v="1"/>
    <s v="1.สินค้าและบริการด้านการท่องเที่ยวมีมูลค่าเพิ่มขึ้น_x000a_"/>
    <s v="1. ร้อยละที่เพิ่มขึ้นของจำนวนนักท่องเที่ยว"/>
    <x v="9"/>
  </r>
  <r>
    <x v="1"/>
    <s v="1.สินค้าและบริการด้านการท่องเที่ยวมีมูลค่าเพิ่มขึ้น_x000a_"/>
    <s v="1. ร้อยละที่เพิ่มขึ้นของจำนวนนักท่องเที่ยว"/>
    <x v="6"/>
  </r>
  <r>
    <x v="1"/>
    <s v="1.สินค้าและบริการด้านการท่องเที่ยวมีมูลค่าเพิ่มขึ้น_x000a_"/>
    <s v="1. ร้อยละที่เพิ่มขึ้นของจำนวนนักท่องเที่ยว"/>
    <x v="8"/>
  </r>
  <r>
    <x v="1"/>
    <s v="1.สินค้าและบริการด้านการท่องเที่ยวมีมูลค่าเพิ่มขึ้น_x000a_"/>
    <s v="1. ร้อยละที่เพิ่มขึ้นของจำนวนนักท่องเที่ยว"/>
    <x v="9"/>
  </r>
  <r>
    <x v="1"/>
    <s v="1.สินค้าและบริการด้านการท่องเที่ยวมีมูลค่าเพิ่มขึ้น_x000a_"/>
    <s v="1. ร้อยละที่เพิ่มขึ้นของจำนวนนักท่องเที่ยว"/>
    <x v="10"/>
  </r>
  <r>
    <x v="1"/>
    <s v="1.สินค้าและบริการด้านการท่องเที่ยวมีมูลค่าเพิ่มขึ้น_x000a_"/>
    <s v="1. ร้อยละที่เพิ่มขึ้นของจำนวนนักท่องเที่ยว"/>
    <x v="11"/>
  </r>
  <r>
    <x v="1"/>
    <s v="1.สินค้าและบริการด้านการท่องเที่ยวมีมูลค่าเพิ่มขึ้น_x000a_"/>
    <s v="1. ร้อยละที่เพิ่มขึ้นของจำนวนนักท่องเที่ยว"/>
    <x v="8"/>
  </r>
  <r>
    <x v="1"/>
    <s v="1.สินค้าและบริการด้านการท่องเที่ยวมีมูลค่าเพิ่มขึ้น_x000a_"/>
    <s v="1. ร้อยละที่เพิ่มขึ้นของจำนวนนักท่องเที่ยว"/>
    <x v="9"/>
  </r>
  <r>
    <x v="1"/>
    <s v="1.สินค้าและบริการด้านการท่องเที่ยวมีมูลค่าเพิ่มขึ้น_x000a_"/>
    <s v="1. ร้อยละที่เพิ่มขึ้นของจำนวนนักท่องเที่ยว"/>
    <x v="12"/>
  </r>
  <r>
    <x v="1"/>
    <s v="1.สินค้าและบริการด้านการท่องเที่ยวมีมูลค่าเพิ่มขึ้น_x000a_"/>
    <s v="1. ร้อยละที่เพิ่มขึ้นของจำนวนนักท่องเที่ยว"/>
    <x v="8"/>
  </r>
  <r>
    <x v="1"/>
    <s v="1.สินค้าและบริการด้านการท่องเที่ยวมีมูลค่าเพิ่มขึ้น_x000a_"/>
    <s v="1. ร้อยละที่เพิ่มขึ้นของจำนวนนักท่องเที่ยว"/>
    <x v="9"/>
  </r>
  <r>
    <x v="1"/>
    <s v="1.สินค้าและบริการด้านการท่องเที่ยวมีมูลค่าเพิ่มขึ้น_x000a_"/>
    <s v="1. ร้อยละที่เพิ่มขึ้นของจำนวนนักท่องเที่ยว"/>
    <x v="13"/>
  </r>
  <r>
    <x v="1"/>
    <s v="1.สินค้าและบริการด้านการท่องเที่ยวมีมูลค่าเพิ่มขึ้น_x000a_"/>
    <s v="1. ร้อยละที่เพิ่มขึ้นของจำนวนนักท่องเที่ยว"/>
    <x v="8"/>
  </r>
  <r>
    <x v="1"/>
    <s v="1.สินค้าและบริการด้านการท่องเที่ยวมีมูลค่าเพิ่มขึ้น_x000a_"/>
    <s v="1. ร้อยละที่เพิ่มขึ้นของจำนวนนักท่องเที่ยว"/>
    <x v="9"/>
  </r>
  <r>
    <x v="1"/>
    <s v="1.สินค้าและบริการด้านการท่องเที่ยวมีมูลค่าเพิ่มขึ้น_x000a_"/>
    <s v="1. ร้อยละที่เพิ่มขึ้นของจำนวนนักท่องเที่ยว"/>
    <x v="14"/>
  </r>
  <r>
    <x v="1"/>
    <s v="1.สินค้าและบริการด้านการท่องเที่ยวมีมูลค่าเพิ่มขึ้น_x000a_"/>
    <s v="1. ร้อยละที่เพิ่มขึ้นของจำนวนนักท่องเที่ยว"/>
    <x v="8"/>
  </r>
  <r>
    <x v="1"/>
    <s v="1.สินค้าและบริการด้านการท่องเที่ยวมีมูลค่าเพิ่มขึ้น_x000a_"/>
    <s v="1. ร้อยละที่เพิ่มขึ้นของจำนวนนักท่องเที่ยว"/>
    <x v="9"/>
  </r>
  <r>
    <x v="1"/>
    <s v="1.สินค้าและบริการด้านการท่องเที่ยวมีมูลค่าเพิ่มขึ้น_x000a_"/>
    <s v="2.ร้อยละที่เพิ่มขึ้นของรายได้จากสินค้าและบริการการท่องเที่ยว"/>
    <x v="15"/>
  </r>
  <r>
    <x v="1"/>
    <s v="1.สินค้าและบริการด้านการท่องเที่ยวมีมูลค่าเพิ่มขึ้น_x000a_"/>
    <s v="2.ร้อยละที่เพิ่มขึ้นของรายได้จากสินค้าและบริการการท่องเที่ยว"/>
    <x v="8"/>
  </r>
  <r>
    <x v="1"/>
    <s v="1.สินค้าและบริการด้านการท่องเที่ยวมีมูลค่าเพิ่มขึ้น_x000a_"/>
    <s v="2.ร้อยละที่เพิ่มขึ้นของรายได้จากสินค้าและบริการการท่องเที่ยว"/>
    <x v="9"/>
  </r>
  <r>
    <x v="1"/>
    <s v="1.สินค้าและบริการด้านการท่องเที่ยวมีมูลค่าเพิ่มขึ้น_x000a_"/>
    <s v="3.ความพึงพอใจของนักท่องเที่ยวเพิ่มขึ้น"/>
    <x v="16"/>
  </r>
  <r>
    <x v="1"/>
    <s v="2.สถานที่ท่องเที่ยวมีความสมบูรณ์และมีมาตรฐาน"/>
    <s v="4.จำนวนแหล่งท่องเที่ยวที่ได้รับการพัฒนาให้มีคุณภาพได้มาตรฐาน"/>
    <x v="17"/>
  </r>
  <r>
    <x v="2"/>
    <s v=" ทรัพยากรธรรมชาติ_x000a_แลสิ่งแวดล้อมมีความอุดมสมบูรณ์และสมดุลกับ_x000a_การพัฒนา_x000a_"/>
    <s v="1.ทรัพยากร_x000a_ธรรมชาติ_x000a_มีความอุดมสมบูรณ์เพิ่มขึ้นอย่างยั่งยืน_x000a_"/>
    <x v="18"/>
  </r>
  <r>
    <x v="2"/>
    <s v=" ทรัพยากรธรรมชาติ_x000a_แลสิ่งแวดล้อมมีความอุดมสมบูรณ์และสมดุลกับ_x000a_การพัฒนา_x000a_"/>
    <s v="1.ทรัพยากร_x000a_ธรรมชาติ_x000a_มีความอุดมสมบูรณ์เพิ่มขึ้นอย่างยั่งยืน_x000a_"/>
    <x v="19"/>
  </r>
  <r>
    <x v="2"/>
    <s v=" ทรัพยากรธรรมชาติ_x000a_แลสิ่งแวดล้อมมีความอุดมสมบูรณ์และสมดุลกับ_x000a_การพัฒนา_x000a_"/>
    <s v="1.ทรัพยากร_x000a_ธรรมชาติ_x000a_มีความอุดมสมบูรณ์เพิ่มขึ้นอย่างยั่งยืน_x000a_"/>
    <x v="20"/>
  </r>
  <r>
    <x v="2"/>
    <s v=" ทรัพยากรธรรมชาติ_x000a_แลสิ่งแวดล้อมมีความอุดมสมบูรณ์และสมดุลกับ_x000a_การพัฒนา_x000a_"/>
    <s v="1.ทรัพยากร_x000a_ธรรมชาติ_x000a_มีความอุดมสมบูรณ์เพิ่มขึ้นอย่างยั่งยืน_x000a_"/>
    <x v="21"/>
  </r>
  <r>
    <x v="2"/>
    <s v=" ทรัพยากรธรรมชาติ_x000a_แลสิ่งแวดล้อมมีความอุดมสมบูรณ์และสมดุลกับ_x000a_การพัฒนา_x000a_"/>
    <s v="2.ระดับความสำเร็จของการบริหารจัดการสิ่งแวดล้อมอย่างมีส่วนร่วม"/>
    <x v="22"/>
  </r>
  <r>
    <x v="2"/>
    <s v=" ทรัพยากรธรรมชาติ_x000a_แลสิ่งแวดล้อมมีความอุดมสมบูรณ์และสมดุลกับ_x000a_การพัฒนา_x000a_"/>
    <s v="2.ระดับความสำเร็จของการบริหารจัดการสิ่งแวดล้อมอย่างมีส่วนร่วม"/>
    <x v="23"/>
  </r>
  <r>
    <x v="2"/>
    <s v=" ทรัพยากรธรรมชาติ_x000a_แลสิ่งแวดล้อมมีความอุดมสมบูรณ์และสมดุลกับ_x000a_การพัฒนา_x000a_"/>
    <s v="2.ระดับความสำเร็จของการบริหารจัดการสิ่งแวดล้อมอย่างมีส่วนร่วม"/>
    <x v="24"/>
  </r>
  <r>
    <x v="2"/>
    <s v=" ทรัพยากรธรรมชาติ_x000a_แลสิ่งแวดล้อมมีความอุดมสมบูรณ์และสมดุลกับ_x000a_การพัฒนา_x000a_"/>
    <s v="2.ระดับความสำเร็จของการบริหารจัดการสิ่งแวดล้อมอย่างมีส่วนร่วม"/>
    <x v="25"/>
  </r>
  <r>
    <x v="2"/>
    <s v=" ทรัพยากรธรรมชาติ_x000a_แลสิ่งแวดล้อมมีความอุดมสมบูรณ์และสมดุลกับ_x000a_การพัฒนา_x000a_"/>
    <s v="2.ระดับความสำเร็จของการบริหารจัดการสิ่งแวดล้อมอย่างมีส่วนร่วม"/>
    <x v="26"/>
  </r>
  <r>
    <x v="2"/>
    <s v=" ทรัพยากรธรรมชาติ_x000a_แลสิ่งแวดล้อมมีความอุดมสมบูรณ์และสมดุลกับ_x000a_การพัฒนา_x000a_"/>
    <s v="2.ระดับความสำเร็จของการบริหารจัดการสิ่งแวดล้อมอย่างมีส่วนร่วม"/>
    <x v="27"/>
  </r>
  <r>
    <x v="2"/>
    <s v=" ทรัพยากรธรรมชาติ_x000a_แลสิ่งแวดล้อมมีความอุดมสมบูรณ์และสมดุลกับ_x000a_การพัฒนา_x000a_"/>
    <s v="2.ระดับความสำเร็จของการบริหารจัดการสิ่งแวดล้อมอย่างมีส่วนร่วม"/>
    <x v="28"/>
  </r>
  <r>
    <x v="2"/>
    <s v=" ทรัพยากรธรรมชาติ_x000a_แลสิ่งแวดล้อมมีความอุดมสมบูรณ์และสมดุลกับ_x000a_การพัฒนา_x000a_"/>
    <s v="2.ระดับความสำเร็จของการบริหารจัดการสิ่งแวดล้อมอย่างมีส่วนร่วม"/>
    <x v="29"/>
  </r>
  <r>
    <x v="2"/>
    <s v=" ทรัพยากรธรรมชาติ_x000a_แลสิ่งแวดล้อมมีความอุดมสมบูรณ์และสมดุลกับ_x000a_การพัฒนา_x000a_"/>
    <s v="2.ระดับความสำเร็จของการบริหารจัดการสิ่งแวดล้อมอย่างมีส่วนร่วม"/>
    <x v="30"/>
  </r>
  <r>
    <x v="2"/>
    <s v=" ทรัพยากรธรรมชาติ_x000a_แลสิ่งแวดล้อมมีความอุดมสมบูรณ์และสมดุลกับ_x000a_การพัฒนา_x000a_"/>
    <s v="2.ระดับความสำเร็จของการบริหารจัดการสิ่งแวดล้อมอย่างมีส่วนร่วม"/>
    <x v="31"/>
  </r>
  <r>
    <x v="2"/>
    <s v=" ทรัพยากรธรรมชาติ_x000a_แลสิ่งแวดล้อมมีความอุดมสมบูรณ์และสมดุลกับ_x000a_การพัฒนา_x000a_"/>
    <s v="2.ระดับความสำเร็จของการบริหารจัดการสิ่งแวดล้อมอย่างมีส่วนร่วม"/>
    <x v="32"/>
  </r>
  <r>
    <x v="2"/>
    <s v=" ทรัพยากรธรรมชาติ_x000a_แลสิ่งแวดล้อมมีความอุดมสมบูรณ์และสมดุลกับ_x000a_การพัฒนา_x000a_"/>
    <s v="2.ระดับความสำเร็จของการบริหารจัดการสิ่งแวดล้อมอย่างมีส่วนร่วม"/>
    <x v="33"/>
  </r>
  <r>
    <x v="2"/>
    <s v=" ทรัพยากรธรรมชาติ_x000a_แลสิ่งแวดล้อมมีความอุดมสมบูรณ์และสมดุลกับ_x000a_การพัฒนา_x000a_"/>
    <s v="2.ระดับความสำเร็จของการบริหารจัดการสิ่งแวดล้อมอย่างมีส่วนร่วม"/>
    <x v="34"/>
  </r>
  <r>
    <x v="2"/>
    <s v=" ทรัพยากรธรรมชาติ_x000a_แลสิ่งแวดล้อมมีความอุดมสมบูรณ์และสมดุลกับ_x000a_การพัฒนา_x000a_"/>
    <s v="3. ระดับความสำเร็จในการผลิตและ_x000a_การบริหารจัดการพลังงานทดแทนเพิ่มขึ้นอย่างมีส่วนร่วม_x000a_"/>
    <x v="35"/>
  </r>
  <r>
    <x v="2"/>
    <s v=" ทรัพยากรธรรมชาติ_x000a_แลสิ่งแวดล้อมมีความอุดมสมบูรณ์และสมดุลกับ_x000a_การพัฒนา_x000a_"/>
    <s v="4. ระดับความสำเร็จในการบริหารจัดการภัยพิบัติที่เกิดจากการเปลี่ยนแปลงทางธรรมชาติ"/>
    <x v="36"/>
  </r>
  <r>
    <x v="2"/>
    <s v=" ทรัพยากรธรรมชาติ_x000a_แลสิ่งแวดล้อมมีความอุดมสมบูรณ์และสมดุลกับ_x000a_การพัฒนา_x000a_"/>
    <s v="4. ระดับความสำเร็จในการบริหารจัดการภัยพิบัติที่เกิดจากการเปลี่ยนแปลงทางธรรมชาติ"/>
    <x v="37"/>
  </r>
  <r>
    <x v="2"/>
    <s v=" ทรัพยากรธรรมชาติ_x000a_แลสิ่งแวดล้อมมีความอุดมสมบูรณ์และสมดุลกับ_x000a_การพัฒนา_x000a_"/>
    <s v="4. ระดับความสำเร็จในการบริหารจัดการภัยพิบัติที่เกิดจากการเปลี่ยนแปลงทางธรรมชาติ"/>
    <x v="38"/>
  </r>
  <r>
    <x v="2"/>
    <s v=" ทรัพยากรธรรมชาติ_x000a_แลสิ่งแวดล้อมมีความอุดมสมบูรณ์และสมดุลกับ_x000a_การพัฒนา_x000a_"/>
    <s v="4. ระดับความสำเร็จในการบริหารจัดการภัยพิบัติที่เกิดจากการเปลี่ยนแปลงทางธรรมชาติ"/>
    <x v="38"/>
  </r>
  <r>
    <x v="2"/>
    <s v=" ทรัพยากรธรรมชาติ_x000a_แลสิ่งแวดล้อมมีความอุดมสมบูรณ์และสมดุลกับ_x000a_การพัฒนา_x000a_"/>
    <s v="4. ระดับความสำเร็จในการบริหารจัดการภัยพิบัติที่เกิดจากการเปลี่ยนแปลงทางธรรมชาติ"/>
    <x v="39"/>
  </r>
  <r>
    <x v="2"/>
    <s v=" ทรัพยากรธรรมชาติ_x000a_แลสิ่งแวดล้อมมีความอุดมสมบูรณ์และสมดุลกับ_x000a_การพัฒนา_x000a_"/>
    <s v="4. ระดับความสำเร็จในการบริหารจัดการภัยพิบัติที่เกิดจากการเปลี่ยนแปลงทางธรรมชาติ"/>
    <x v="40"/>
  </r>
  <r>
    <x v="2"/>
    <s v=" ทรัพยากรธรรมชาติ_x000a_แลสิ่งแวดล้อมมีความอุดมสมบูรณ์และสมดุลกับ_x000a_การพัฒนา_x000a_"/>
    <s v="4. ระดับความสำเร็จในการบริหารจัดการภัยพิบัติที่เกิดจากการเปลี่ยนแปลงทางธรรมชาติ"/>
    <x v="41"/>
  </r>
  <r>
    <x v="2"/>
    <s v=" ทรัพยากรธรรมชาติ_x000a_แลสิ่งแวดล้อมมีความอุดมสมบูรณ์และสมดุลกับ_x000a_การพัฒนา_x000a_"/>
    <s v="4. ระดับความสำเร็จในการบริหารจัดการภัยพิบัติที่เกิดจากการเปลี่ยนแปลงทางธรรมชาติ"/>
    <x v="42"/>
  </r>
  <r>
    <x v="2"/>
    <s v=" ทรัพยากรธรรมชาติ_x000a_แลสิ่งแวดล้อมมีความอุดมสมบูรณ์และสมดุลกับ_x000a_การพัฒนา_x000a_"/>
    <s v="4. ระดับความสำเร็จในการบริหารจัดการภัยพิบัติที่เกิดจากการเปลี่ยนแปลงทางธรรมชาติ"/>
    <x v="43"/>
  </r>
  <r>
    <x v="2"/>
    <s v=" ทรัพยากรธรรมชาติ_x000a_แลสิ่งแวดล้อมมีความอุดมสมบูรณ์และสมดุลกับ_x000a_การพัฒนา_x000a_"/>
    <s v="4. ระดับความสำเร็จในการบริหารจัดการภัยพิบัติที่เกิดจากการเปลี่ยนแปลงทางธรรมชาติ"/>
    <x v="40"/>
  </r>
  <r>
    <x v="2"/>
    <s v=" ทรัพยากรธรรมชาติ_x000a_แลสิ่งแวดล้อมมีความอุดมสมบูรณ์และสมดุลกับ_x000a_การพัฒนา_x000a_"/>
    <s v="4. ระดับความสำเร็จในการบริหารจัดการภัยพิบัติที่เกิดจากการเปลี่ยนแปลงทางธรรมชาติ"/>
    <x v="41"/>
  </r>
  <r>
    <x v="2"/>
    <s v=" ทรัพยากรธรรมชาติ_x000a_แลสิ่งแวดล้อมมีความอุดมสมบูรณ์และสมดุลกับ_x000a_การพัฒนา_x000a_"/>
    <s v="4. ระดับความสำเร็จในการบริหารจัดการภัยพิบัติที่เกิดจากการเปลี่ยนแปลงทางธรรมชาติ"/>
    <x v="42"/>
  </r>
  <r>
    <x v="2"/>
    <s v=" ทรัพยากรธรรมชาติ_x000a_แลสิ่งแวดล้อมมีความอุดมสมบูรณ์และสมดุลกับ_x000a_การพัฒนา_x000a_"/>
    <s v="4. ระดับความสำเร็จในการบริหารจัดการภัยพิบัติที่เกิดจากการเปลี่ยนแปลงทางธรรมชาติ"/>
    <x v="44"/>
  </r>
  <r>
    <x v="2"/>
    <s v=" ทรัพยากรธรรมชาติ_x000a_แลสิ่งแวดล้อมมีความอุดมสมบูรณ์และสมดุลกับ_x000a_การพัฒนา_x000a_"/>
    <s v="4. ระดับความสำเร็จในการบริหารจัดการภัยพิบัติที่เกิดจากการเปลี่ยนแปลงทางธรรมชาติ"/>
    <x v="45"/>
  </r>
  <r>
    <x v="2"/>
    <s v=" ทรัพยากรธรรมชาติ_x000a_แลสิ่งแวดล้อมมีความอุดมสมบูรณ์และสมดุลกับ_x000a_การพัฒนา_x000a_"/>
    <s v="4. ระดับความสำเร็จในการบริหารจัดการภัยพิบัติที่เกิดจากการเปลี่ยนแปลงทางธรรมชาติ"/>
    <x v="46"/>
  </r>
  <r>
    <x v="2"/>
    <s v=" ทรัพยากรธรรมชาติ_x000a_แลสิ่งแวดล้อมมีความอุดมสมบูรณ์และสมดุลกับ_x000a_การพัฒนา_x000a_"/>
    <s v="4. ระดับความสำเร็จในการบริหารจัดการภัยพิบัติที่เกิดจากการเปลี่ยนแปลงทางธรรมชาติ"/>
    <x v="47"/>
  </r>
  <r>
    <x v="2"/>
    <s v=" ทรัพยากรธรรมชาติ_x000a_แลสิ่งแวดล้อมมีความอุดมสมบูรณ์และสมดุลกับ_x000a_การพัฒนา_x000a_"/>
    <s v="4. ระดับความสำเร็จในการบริหารจัดการภัยพิบัติที่เกิดจากการเปลี่ยนแปลงทางธรรมชาติ"/>
    <x v="48"/>
  </r>
  <r>
    <x v="2"/>
    <s v=" ทรัพยากรธรรมชาติ_x000a_แลสิ่งแวดล้อมมีความอุดมสมบูรณ์และสมดุลกับ_x000a_การพัฒนา_x000a_"/>
    <s v="4. ระดับความสำเร็จในการบริหารจัดการภัยพิบัติที่เกิดจากการเปลี่ยนแปลงทางธรรมชาติ"/>
    <x v="49"/>
  </r>
  <r>
    <x v="2"/>
    <s v=" ทรัพยากรธรรมชาติ_x000a_แลสิ่งแวดล้อมมีความอุดมสมบูรณ์และสมดุลกับ_x000a_การพัฒนา_x000a_"/>
    <s v="4. ระดับความสำเร็จในการบริหารจัดการภัยพิบัติที่เกิดจากการเปลี่ยนแปลงทางธรรมชาติ"/>
    <x v="40"/>
  </r>
  <r>
    <x v="2"/>
    <s v=" ทรัพยากรธรรมชาติ_x000a_แลสิ่งแวดล้อมมีความอุดมสมบูรณ์และสมดุลกับ_x000a_การพัฒนา_x000a_"/>
    <s v="4. ระดับความสำเร็จในการบริหารจัดการภัยพิบัติที่เกิดจากการเปลี่ยนแปลงทางธรรมชาติ"/>
    <x v="41"/>
  </r>
  <r>
    <x v="2"/>
    <s v=" ทรัพยากรธรรมชาติ_x000a_แลสิ่งแวดล้อมมีความอุดมสมบูรณ์และสมดุลกับ_x000a_การพัฒนา_x000a_"/>
    <s v="4. ระดับความสำเร็จในการบริหารจัดการภัยพิบัติที่เกิดจากการเปลี่ยนแปลงทางธรรมชาติ"/>
    <x v="42"/>
  </r>
  <r>
    <x v="2"/>
    <s v=" ทรัพยากรธรรมชาติ_x000a_แลสิ่งแวดล้อมมีความอุดมสมบูรณ์และสมดุลกับ_x000a_การพัฒนา_x000a_"/>
    <s v="4. ระดับความสำเร็จในการบริหารจัดการภัยพิบัติที่เกิดจากการเปลี่ยนแปลงทางธรรมชาติ"/>
    <x v="50"/>
  </r>
  <r>
    <x v="2"/>
    <s v=" ทรัพยากรธรรมชาติ_x000a_แลสิ่งแวดล้อมมีความอุดมสมบูรณ์และสมดุลกับ_x000a_การพัฒนา_x000a_"/>
    <s v="4. ระดับความสำเร็จในการบริหารจัดการภัยพิบัติที่เกิดจากการเปลี่ยนแปลงทางธรรมชาติ"/>
    <x v="40"/>
  </r>
  <r>
    <x v="2"/>
    <s v=" ทรัพยากรธรรมชาติ_x000a_แลสิ่งแวดล้อมมีความอุดมสมบูรณ์และสมดุลกับ_x000a_การพัฒนา_x000a_"/>
    <s v="4. ระดับความสำเร็จในการบริหารจัดการภัยพิบัติที่เกิดจากการเปลี่ยนแปลงทางธรรมชาติ"/>
    <x v="41"/>
  </r>
  <r>
    <x v="2"/>
    <s v=" ทรัพยากรธรรมชาติ_x000a_แลสิ่งแวดล้อมมีความอุดมสมบูรณ์และสมดุลกับ_x000a_การพัฒนา_x000a_"/>
    <s v="4. ระดับความสำเร็จในการบริหารจัดการภัยพิบัติที่เกิดจากการเปลี่ยนแปลงทางธรรมชาติ"/>
    <x v="42"/>
  </r>
  <r>
    <x v="3"/>
    <s v="ประชาชนดำรงชีวิตอย่างมีคุณภาพ มั่นคง และปลอดภัย"/>
    <s v="1. สัมประสิทธิ์   การกระจายรายได้ลดลง"/>
    <x v="51"/>
  </r>
  <r>
    <x v="3"/>
    <s v="ประชาชนดำรงชีวิตอย่างมีคุณภาพ มั่นคง และปลอดภัย"/>
    <s v="2. จำนวนปีการศึกษาเฉลี่ยเพิ่มขึ้น"/>
    <x v="52"/>
  </r>
  <r>
    <x v="3"/>
    <s v="ประชาชนดำรงชีวิตอย่างมีคุณภาพ มั่นคง และปลอดภัย"/>
    <s v="3. ค่าเฉลี่ยO-Net ทุกระดับเพิ่มขึ้น"/>
    <x v="53"/>
  </r>
  <r>
    <x v="3"/>
    <s v="ประชาชนดำรงชีวิตอย่างมีคุณภาพ มั่นคง และปลอดภัย"/>
    <s v="3. ค่าเฉลี่ยO-Net ทุกระดับเพิ่มขึ้น"/>
    <x v="53"/>
  </r>
  <r>
    <x v="3"/>
    <s v="ประชาชนดำรงชีวิตอย่างมีคุณภาพ มั่นคง และปลอดภัย"/>
    <s v="3. ค่าเฉลี่ยO-Net ทุกระดับเพิ่มขึ้น"/>
    <x v="53"/>
  </r>
  <r>
    <x v="3"/>
    <s v="ประชาชนดำรงชีวิตอย่างมีคุณภาพ มั่นคง และปลอดภัย"/>
    <s v="4. สัดส่วนคนจนลดลง"/>
    <x v="54"/>
  </r>
  <r>
    <x v="3"/>
    <s v="ประชาชนดำรงชีวิตอย่างมีคุณภาพ มั่นคง และปลอดภัย"/>
    <s v="5. ร้อยละของผู้อยู่ในระบบประกันสังคมต่อกำลังแรงงานเพิ่มขึ้น"/>
    <x v="55"/>
  </r>
  <r>
    <x v="3"/>
    <s v="ประชาชนดำรงชีวิตอย่างมีคุณภาพ มั่นคง และปลอดภัย"/>
    <s v="5. ร้อยละของผู้อยู่ในระบบประกันสังคมต่อกำลังแรงงานเพิ่มขึ้น"/>
    <x v="56"/>
  </r>
  <r>
    <x v="3"/>
    <s v="ประชาชนดำรงชีวิตอย่างมีคุณภาพ มั่นคง และปลอดภัย"/>
    <s v="5. ร้อยละของผู้อยู่ในระบบประกันสังคมต่อกำลังแรงงานเพิ่มขึ้น"/>
    <x v="57"/>
  </r>
  <r>
    <x v="3"/>
    <s v="ประชาชนดำรงชีวิตอย่างมีคุณภาพ มั่นคง และปลอดภัย"/>
    <s v="5. ร้อยละของผู้อยู่ในระบบประกันสังคมต่อกำลังแรงงานเพิ่มขึ้น"/>
    <x v="58"/>
  </r>
  <r>
    <x v="3"/>
    <s v="ประชาชนดำรงชีวิตอย่างมีคุณภาพ มั่นคง และปลอดภัย"/>
    <s v="5. ร้อยละของผู้อยู่ในระบบประกันสังคมต่อกำลังแรงงานเพิ่มขึ้น"/>
    <x v="59"/>
  </r>
  <r>
    <x v="3"/>
    <s v="ประชาชนดำรงชีวิตอย่างมีคุณภาพ มั่นคง และปลอดภัย"/>
    <s v="5. ร้อยละของผู้อยู่ในระบบประกันสังคมต่อกำลังแรงงานเพิ่มขึ้น"/>
    <x v="60"/>
  </r>
  <r>
    <x v="3"/>
    <s v="ประชาชนดำรงชีวิตอย่างมีคุณภาพ มั่นคง และปลอดภัย"/>
    <s v="6. จำนวนองค์ความรู้ภูมิปัญญาท้องถิ่นไทยเฉลี่ยต่อหมู่บ้านเพิ่มขึ้น"/>
    <x v="61"/>
  </r>
  <r>
    <x v="3"/>
    <s v="ประชาชนดำรงชีวิตอย่างมีคุณภาพ มั่นคง และปลอดภัย"/>
    <s v="6. จำนวนองค์ความรู้ภูมิปัญญาท้องถิ่นไทยเฉลี่ยต่อหมู่บ้านเพิ่มขึ้น"/>
    <x v="62"/>
  </r>
  <r>
    <x v="3"/>
    <s v="ประชาชนดำรงชีวิตอย่างมีคุณภาพ มั่นคง และปลอดภัย"/>
    <s v="7.ร้อยละที่ลดลงของการเกิดคดีอาชญากรรมในพื้นที่"/>
    <x v="63"/>
  </r>
  <r>
    <x v="3"/>
    <s v="ประชาชนดำรงชีวิตอย่างมีคุณภาพ มั่นคง และปลอดภัย"/>
    <s v="7.ร้อยละที่ลดลงของการเกิดคดีอาชญากรรมในพื้นที่"/>
    <x v="64"/>
  </r>
  <r>
    <x v="3"/>
    <s v="ประชาชนดำรงชีวิตอย่างมีคุณภาพ มั่นคง และปลอดภัย"/>
    <s v="7.ร้อยละที่ลดลงของการเกิดคดีอาชญากรรมในพื้นที่"/>
    <x v="65"/>
  </r>
  <r>
    <x v="3"/>
    <s v="ประชาชนดำรงชีวิตอย่างมีคุณภาพ มั่นคง และปลอดภัย"/>
    <s v="7.ร้อยละที่ลดลงของการเกิดคดีอาชญากรรมในพื้นที่"/>
    <x v="66"/>
  </r>
  <r>
    <x v="3"/>
    <s v="ประชาชนดำรงชีวิตอย่างมีคุณภาพ มั่นคง และปลอดภัย"/>
    <s v="7.ร้อยละที่ลดลงของการเกิดคดีอาชญากรรมในพื้นที่"/>
    <x v="67"/>
  </r>
  <r>
    <x v="3"/>
    <s v="ประชาชนดำรงชีวิตอย่างมีคุณภาพ มั่นคง และปลอดภัย"/>
    <s v="7.ร้อยละที่ลดลงของการเกิดคดีอาชญากรรมในพื้นที่"/>
    <x v="68"/>
  </r>
  <r>
    <x v="3"/>
    <s v="ประชาชนดำรงชีวิตอย่างมีคุณภาพ มั่นคง และปลอดภัย"/>
    <s v="7.ร้อยละที่ลดลงของการเกิดคดีอาชญากรรมในพื้นที่"/>
    <x v="69"/>
  </r>
  <r>
    <x v="3"/>
    <s v="ประชาชนดำรงชีวิตอย่างมีคุณภาพ มั่นคง และปลอดภัย"/>
    <s v="7.ร้อยละที่ลดลงของการเกิดคดีอาชญากรรมในพื้นที่"/>
    <x v="70"/>
  </r>
  <r>
    <x v="3"/>
    <s v="ประชาชนดำรงชีวิตอย่างมีคุณภาพ มั่นคง และปลอดภัย"/>
    <s v="7.ร้อยละที่ลดลงของการเกิดคดีอาชญากรรมในพื้นที่"/>
    <x v="31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00">
  <r>
    <x v="0"/>
    <s v="ล้านบาท"/>
  </r>
  <r>
    <x v="1"/>
    <s v="ล้านบาท"/>
  </r>
  <r>
    <x v="2"/>
    <s v="ล้านบาท"/>
  </r>
  <r>
    <x v="3"/>
    <s v="ครัวเรือน"/>
  </r>
  <r>
    <x v="4"/>
    <s v="คน"/>
  </r>
  <r>
    <x v="5"/>
    <s v="คน"/>
  </r>
  <r>
    <x v="6"/>
    <s v="คน"/>
  </r>
  <r>
    <x v="7"/>
    <s v="คน"/>
  </r>
  <r>
    <x v="8"/>
    <s v="คน"/>
  </r>
  <r>
    <x v="9"/>
    <s v="คน"/>
  </r>
  <r>
    <x v="5"/>
    <s v="คน"/>
  </r>
  <r>
    <x v="8"/>
    <s v="คน"/>
  </r>
  <r>
    <x v="9"/>
    <s v="คน"/>
  </r>
  <r>
    <x v="6"/>
    <s v="คน"/>
  </r>
  <r>
    <x v="8"/>
    <s v="คน"/>
  </r>
  <r>
    <x v="9"/>
    <s v="คน"/>
  </r>
  <r>
    <x v="10"/>
    <s v="บาท/วัน"/>
  </r>
  <r>
    <x v="11"/>
    <s v="บาท/วัน"/>
  </r>
  <r>
    <x v="8"/>
    <s v="บาท/วัน"/>
  </r>
  <r>
    <x v="9"/>
    <s v="บาท/วัน"/>
  </r>
  <r>
    <x v="12"/>
    <s v="บาท/วัน"/>
  </r>
  <r>
    <x v="8"/>
    <s v="บาท/วัน"/>
  </r>
  <r>
    <x v="9"/>
    <s v="บาท/วัน"/>
  </r>
  <r>
    <x v="13"/>
    <s v="บาท/วัน"/>
  </r>
  <r>
    <x v="8"/>
    <s v="บาท/วัน"/>
  </r>
  <r>
    <x v="9"/>
    <s v="บาท/วัน"/>
  </r>
  <r>
    <x v="14"/>
    <s v="วัน"/>
  </r>
  <r>
    <x v="8"/>
    <s v="วัน"/>
  </r>
  <r>
    <x v="9"/>
    <s v="วัน"/>
  </r>
  <r>
    <x v="15"/>
    <s v="ล้านบาท"/>
  </r>
  <r>
    <x v="8"/>
    <s v="ล้านบาท"/>
  </r>
  <r>
    <x v="9"/>
    <s v="ล้านบาท"/>
  </r>
  <r>
    <x v="16"/>
    <s v="ร้อยละ"/>
  </r>
  <r>
    <x v="17"/>
    <s v="แห่ง"/>
  </r>
  <r>
    <x v="18"/>
    <s v="ไร่"/>
  </r>
  <r>
    <x v="19"/>
    <s v="ร้อยละ"/>
  </r>
  <r>
    <x v="20"/>
    <s v="ล้านลบ.ม."/>
  </r>
  <r>
    <x v="21"/>
    <s v="ไร่"/>
  </r>
  <r>
    <x v="22"/>
    <s v="คน"/>
  </r>
  <r>
    <x v="23"/>
    <s v="คน"/>
  </r>
  <r>
    <x v="24"/>
    <s v="ตัน"/>
  </r>
  <r>
    <x v="25"/>
    <s v="ตัน"/>
  </r>
  <r>
    <x v="26"/>
    <s v="ร้อยละ"/>
  </r>
  <r>
    <x v="27"/>
    <s v="ตัน"/>
  </r>
  <r>
    <x v="28"/>
    <s v="ตัน"/>
  </r>
  <r>
    <x v="29"/>
    <s v="ร้อยละ"/>
  </r>
  <r>
    <x v="30"/>
    <s v="ครัวเรือน"/>
  </r>
  <r>
    <x v="31"/>
    <s v="ครัวเรือน"/>
  </r>
  <r>
    <x v="32"/>
    <s v="ร้อยละ"/>
  </r>
  <r>
    <x v="33"/>
    <s v="แห่ง"/>
  </r>
  <r>
    <x v="34"/>
    <s v="แห่ง"/>
  </r>
  <r>
    <x v="35"/>
    <s v="แห่ง"/>
  </r>
  <r>
    <x v="36"/>
    <s v="แห่ง"/>
  </r>
  <r>
    <x v="37"/>
    <s v="มิลลิเมตร"/>
  </r>
  <r>
    <x v="38"/>
    <s v="องศา"/>
  </r>
  <r>
    <x v="38"/>
    <s v="เซลเซียส"/>
  </r>
  <r>
    <x v="39"/>
    <m/>
  </r>
  <r>
    <x v="40"/>
    <s v="หมู่บ้าน/"/>
  </r>
  <r>
    <x v="41"/>
    <s v="คน/"/>
  </r>
  <r>
    <x v="42"/>
    <s v="บาท"/>
  </r>
  <r>
    <x v="43"/>
    <m/>
  </r>
  <r>
    <x v="40"/>
    <s v="หมู่บ้าน/"/>
  </r>
  <r>
    <x v="41"/>
    <s v="คน/"/>
  </r>
  <r>
    <x v="42"/>
    <s v="บาท"/>
  </r>
  <r>
    <x v="44"/>
    <m/>
  </r>
  <r>
    <x v="45"/>
    <s v="แห่ง"/>
  </r>
  <r>
    <x v="46"/>
    <s v="แห่ง"/>
  </r>
  <r>
    <x v="47"/>
    <s v="แห่ง"/>
  </r>
  <r>
    <x v="48"/>
    <s v="แห่ง"/>
  </r>
  <r>
    <x v="49"/>
    <m/>
  </r>
  <r>
    <x v="40"/>
    <s v="หมู่บ้าน/"/>
  </r>
  <r>
    <x v="41"/>
    <s v="คน/"/>
  </r>
  <r>
    <x v="42"/>
    <s v="บาท"/>
  </r>
  <r>
    <x v="50"/>
    <m/>
  </r>
  <r>
    <x v="40"/>
    <s v="หมู่บ้าน/"/>
  </r>
  <r>
    <x v="41"/>
    <s v="คน/"/>
  </r>
  <r>
    <x v="42"/>
    <s v="บาท"/>
  </r>
  <r>
    <x v="51"/>
    <s v="-"/>
  </r>
  <r>
    <x v="52"/>
    <s v="ปี"/>
  </r>
  <r>
    <x v="53"/>
    <m/>
  </r>
  <r>
    <x v="53"/>
    <m/>
  </r>
  <r>
    <x v="53"/>
    <m/>
  </r>
  <r>
    <x v="54"/>
    <s v="ร้อยละ"/>
  </r>
  <r>
    <x v="55"/>
    <s v="คน"/>
  </r>
  <r>
    <x v="56"/>
    <s v="คน"/>
  </r>
  <r>
    <x v="57"/>
    <s v="คน"/>
  </r>
  <r>
    <x v="58"/>
    <s v="คน"/>
  </r>
  <r>
    <x v="59"/>
    <s v="คน"/>
  </r>
  <r>
    <x v="60"/>
    <s v="ร้อยละ"/>
  </r>
  <r>
    <x v="61"/>
    <s v="ประเภท"/>
  </r>
  <r>
    <x v="62"/>
    <s v="ครั้ง"/>
  </r>
  <r>
    <x v="63"/>
    <m/>
  </r>
  <r>
    <x v="64"/>
    <s v="ราย"/>
  </r>
  <r>
    <x v="65"/>
    <s v="ราย"/>
  </r>
  <r>
    <x v="66"/>
    <s v="ราย"/>
  </r>
  <r>
    <x v="67"/>
    <s v="ราย"/>
  </r>
  <r>
    <x v="68"/>
    <s v="ราย/คน"/>
  </r>
  <r>
    <x v="69"/>
    <s v="ร้อยละ"/>
  </r>
  <r>
    <x v="70"/>
    <s v="ครัวเรือน"/>
  </r>
  <r>
    <x v="31"/>
    <s v="ครัวเรือน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00">
  <r>
    <x v="0"/>
  </r>
  <r>
    <x v="0"/>
  </r>
  <r>
    <x v="0"/>
  </r>
  <r>
    <x v="1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3"/>
  </r>
  <r>
    <x v="3"/>
  </r>
  <r>
    <x v="4"/>
  </r>
  <r>
    <x v="5"/>
  </r>
  <r>
    <x v="6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7"/>
  </r>
  <r>
    <x v="8"/>
  </r>
  <r>
    <x v="8"/>
  </r>
  <r>
    <x v="9"/>
  </r>
  <r>
    <x v="9"/>
  </r>
  <r>
    <x v="9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0"/>
  </r>
  <r>
    <x v="11"/>
  </r>
  <r>
    <x v="12"/>
  </r>
  <r>
    <x v="12"/>
  </r>
  <r>
    <x v="12"/>
  </r>
  <r>
    <x v="12"/>
  </r>
  <r>
    <x v="11"/>
  </r>
  <r>
    <x v="13"/>
  </r>
  <r>
    <x v="13"/>
  </r>
  <r>
    <x v="13"/>
  </r>
  <r>
    <x v="13"/>
  </r>
  <r>
    <x v="13"/>
  </r>
  <r>
    <x v="13"/>
  </r>
  <r>
    <x v="14"/>
  </r>
  <r>
    <x v="14"/>
  </r>
  <r>
    <x v="15"/>
  </r>
  <r>
    <x v="16"/>
  </r>
  <r>
    <x v="16"/>
  </r>
  <r>
    <x v="16"/>
  </r>
  <r>
    <x v="16"/>
  </r>
  <r>
    <x v="16"/>
  </r>
  <r>
    <x v="1"/>
  </r>
  <r>
    <x v="16"/>
  </r>
  <r>
    <x v="1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" cacheId="2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7" firstHeaderRow="1" firstDataRow="1" firstDataCol="1"/>
  <pivotFields count="16">
    <pivotField axis="axisRow" showAll="0">
      <items count="6">
        <item x="0"/>
        <item x="3"/>
        <item x="4"/>
        <item x="2"/>
        <item x="1"/>
        <item t="default"/>
      </items>
    </pivotField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7" cacheId="2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79" firstHeaderRow="1" firstDataRow="1" firstDataCol="1"/>
  <pivotFields count="16">
    <pivotField axis="axisRow" showAll="0">
      <items count="6">
        <item x="0"/>
        <item x="3"/>
        <item x="4"/>
        <item x="2"/>
        <item x="1"/>
        <item t="default"/>
      </items>
    </pivotField>
    <pivotField showAll="0"/>
    <pivotField showAll="0"/>
    <pivotField axis="axisRow" dataField="1" showAll="0">
      <items count="73">
        <item x="4"/>
        <item x="18"/>
        <item x="0"/>
        <item x="52"/>
        <item x="10"/>
        <item x="19"/>
        <item x="20"/>
        <item x="14"/>
        <item x="21"/>
        <item x="65"/>
        <item x="53"/>
        <item x="22"/>
        <item x="1"/>
        <item x="15"/>
        <item x="23"/>
        <item x="24"/>
        <item x="25"/>
        <item x="26"/>
        <item x="29"/>
        <item x="32"/>
        <item x="66"/>
        <item x="54"/>
        <item x="35"/>
        <item x="2"/>
        <item x="16"/>
        <item x="67"/>
        <item x="17"/>
        <item x="36"/>
        <item x="55"/>
        <item x="3"/>
        <item x="37"/>
        <item x="38"/>
        <item x="40"/>
        <item x="44"/>
        <item x="50"/>
        <item x="51"/>
        <item x="68"/>
        <item x="56"/>
        <item x="60"/>
        <item x="61"/>
        <item x="69"/>
        <item x="62"/>
        <item x="63"/>
        <item x="64"/>
        <item x="70"/>
        <item x="45"/>
        <item x="31"/>
        <item x="71"/>
        <item x="30"/>
        <item x="5"/>
        <item x="6"/>
        <item x="42"/>
        <item x="7"/>
        <item x="34"/>
        <item x="33"/>
        <item x="41"/>
        <item x="9"/>
        <item x="8"/>
        <item x="46"/>
        <item x="12"/>
        <item x="13"/>
        <item x="27"/>
        <item x="28"/>
        <item x="11"/>
        <item x="48"/>
        <item x="57"/>
        <item x="58"/>
        <item x="59"/>
        <item x="43"/>
        <item x="47"/>
        <item x="49"/>
        <item x="3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3"/>
  </rowFields>
  <rowItems count="78">
    <i>
      <x/>
    </i>
    <i r="1">
      <x v="2"/>
    </i>
    <i>
      <x v="1"/>
    </i>
    <i r="1">
      <x v="1"/>
    </i>
    <i>
      <x v="2"/>
    </i>
    <i r="1">
      <x v="3"/>
    </i>
    <i>
      <x v="3"/>
    </i>
    <i r="1">
      <x/>
    </i>
    <i>
      <x v="4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69"/>
    </i>
    <i r="1">
      <x v="70"/>
    </i>
    <i r="1">
      <x v="71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6" cacheId="2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5:B53" firstHeaderRow="1" firstDataRow="1" firstDataCol="1"/>
  <pivotFields count="16">
    <pivotField showAll="0">
      <items count="6">
        <item x="0"/>
        <item x="3"/>
        <item x="4"/>
        <item x="2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18">
        <item x="5"/>
        <item x="16"/>
        <item x="6"/>
        <item x="2"/>
        <item x="0"/>
        <item x="7"/>
        <item x="14"/>
        <item x="11"/>
        <item x="4"/>
        <item x="9"/>
        <item x="1"/>
        <item x="15"/>
        <item x="13"/>
        <item x="8"/>
        <item x="12"/>
        <item x="10"/>
        <item x="3"/>
        <item t="default"/>
      </items>
    </pivotField>
    <pivotField showAll="0"/>
  </pivotFields>
  <rowFields count="1">
    <field x="14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dataFields count="1">
    <dataField name="Count of หน่วยงานเจ้าของข้อมูล" fld="14" subtotal="count" baseField="0" baseItem="0"/>
  </dataFields>
  <formats count="2">
    <format dxfId="1">
      <pivotArea collapsedLevelsAreSubtotals="1" fieldPosition="0">
        <references count="1">
          <reference field="14" count="1">
            <x v="16"/>
          </reference>
        </references>
      </pivotArea>
    </format>
    <format dxfId="0">
      <pivotArea dataOnly="0" labelOnly="1" fieldPosition="0">
        <references count="1">
          <reference field="14" count="1">
            <x v="16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5" cacheId="2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9:B33" firstHeaderRow="1" firstDataRow="1" firstDataCol="1"/>
  <pivotFields count="16">
    <pivotField showAll="0">
      <items count="6">
        <item x="0"/>
        <item x="3"/>
        <item x="4"/>
        <item x="2"/>
        <item x="1"/>
        <item t="default"/>
      </items>
    </pivotField>
    <pivotField showAll="0"/>
    <pivotField showAll="0"/>
    <pivotField showAll="0"/>
    <pivotField axis="axisRow" dataField="1" showAll="0">
      <items count="24">
        <item x="17"/>
        <item x="2"/>
        <item x="15"/>
        <item x="20"/>
        <item x="1"/>
        <item x="12"/>
        <item x="9"/>
        <item x="16"/>
        <item x="3"/>
        <item x="19"/>
        <item x="18"/>
        <item x="10"/>
        <item x="5"/>
        <item x="21"/>
        <item x="22"/>
        <item x="7"/>
        <item x="0"/>
        <item x="8"/>
        <item x="4"/>
        <item x="14"/>
        <item x="6"/>
        <item x="11"/>
        <item x="1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 t="grand">
      <x/>
    </i>
  </rowItems>
  <colItems count="1">
    <i/>
  </colItems>
  <dataFields count="1">
    <dataField name="Count of หน่วยวัด" fld="4" subtotal="count" baseField="0" baseItem="0"/>
  </dataFields>
  <formats count="2">
    <format dxfId="3">
      <pivotArea collapsedLevelsAreSubtotals="1" fieldPosition="0">
        <references count="1">
          <reference field="4" count="1">
            <x v="22"/>
          </reference>
        </references>
      </pivotArea>
    </format>
    <format dxfId="2">
      <pivotArea dataOnly="0" labelOnly="1" fieldPosition="0">
        <references count="1">
          <reference field="4" count="1">
            <x v="22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42" cacheId="23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:B6" firstHeaderRow="1" firstDataRow="1" firstDataCol="1"/>
  <pivotFields count="4">
    <pivotField axis="axisRow" showAll="0">
      <items count="5">
        <item x="0"/>
        <item x="2"/>
        <item x="3"/>
        <item x="1"/>
        <item t="default"/>
      </items>
    </pivotField>
    <pivotField showAll="0"/>
    <pivotField showAll="0"/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43" cacheId="24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8:B80" firstHeaderRow="1" firstDataRow="1" firstDataCol="1"/>
  <pivotFields count="2">
    <pivotField axis="axisRow" showAll="0">
      <items count="72">
        <item x="4"/>
        <item x="18"/>
        <item x="0"/>
        <item x="51"/>
        <item x="10"/>
        <item x="19"/>
        <item x="20"/>
        <item x="14"/>
        <item x="21"/>
        <item x="64"/>
        <item x="52"/>
        <item x="22"/>
        <item x="1"/>
        <item x="15"/>
        <item x="23"/>
        <item x="24"/>
        <item x="25"/>
        <item x="26"/>
        <item x="29"/>
        <item x="32"/>
        <item x="65"/>
        <item x="53"/>
        <item x="35"/>
        <item x="2"/>
        <item x="16"/>
        <item x="66"/>
        <item x="17"/>
        <item x="36"/>
        <item x="54"/>
        <item x="3"/>
        <item x="37"/>
        <item x="38"/>
        <item x="39"/>
        <item x="43"/>
        <item x="49"/>
        <item x="50"/>
        <item x="67"/>
        <item x="55"/>
        <item x="59"/>
        <item x="60"/>
        <item x="68"/>
        <item x="61"/>
        <item x="62"/>
        <item x="63"/>
        <item x="69"/>
        <item x="44"/>
        <item x="31"/>
        <item x="70"/>
        <item x="30"/>
        <item x="5"/>
        <item x="6"/>
        <item x="7"/>
        <item x="41"/>
        <item x="34"/>
        <item x="33"/>
        <item x="40"/>
        <item x="8"/>
        <item x="9"/>
        <item x="45"/>
        <item x="12"/>
        <item x="13"/>
        <item x="27"/>
        <item x="28"/>
        <item x="11"/>
        <item x="47"/>
        <item x="56"/>
        <item x="57"/>
        <item x="58"/>
        <item x="42"/>
        <item x="46"/>
        <item x="48"/>
        <item t="default"/>
      </items>
    </pivotField>
    <pivotField dataField="1" showAll="0"/>
  </pivotFields>
  <rowFields count="1">
    <field x="0"/>
  </rowFields>
  <rowItems count="7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7.xml><?xml version="1.0" encoding="utf-8"?>
<pivotTableDefinition xmlns="http://schemas.openxmlformats.org/spreadsheetml/2006/main" name="PivotTable44" cacheId="25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82:B100" firstHeaderRow="1" firstDataRow="1" firstDataCol="1"/>
  <pivotFields count="1">
    <pivotField axis="axisRow" dataField="1" showAll="0">
      <items count="18">
        <item x="4"/>
        <item x="15"/>
        <item x="5"/>
        <item x="2"/>
        <item x="0"/>
        <item x="6"/>
        <item x="13"/>
        <item x="10"/>
        <item x="3"/>
        <item x="8"/>
        <item x="1"/>
        <item x="14"/>
        <item x="12"/>
        <item x="7"/>
        <item x="11"/>
        <item x="9"/>
        <item x="16"/>
        <item t="default"/>
      </items>
    </pivotField>
  </pivotFields>
  <rowFields count="1">
    <field x="0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PivotTable45" cacheId="23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1:E78" firstHeaderRow="1" firstDataRow="1" firstDataCol="1"/>
  <pivotFields count="4">
    <pivotField axis="axisRow" showAll="0">
      <items count="5">
        <item x="0"/>
        <item x="2"/>
        <item x="3"/>
        <item x="1"/>
        <item t="default"/>
      </items>
    </pivotField>
    <pivotField showAll="0"/>
    <pivotField showAll="0"/>
    <pivotField axis="axisRow" dataField="1" showAll="0">
      <items count="72">
        <item x="4"/>
        <item x="18"/>
        <item x="0"/>
        <item x="51"/>
        <item x="10"/>
        <item x="19"/>
        <item x="20"/>
        <item x="14"/>
        <item x="21"/>
        <item x="64"/>
        <item x="52"/>
        <item x="22"/>
        <item x="1"/>
        <item x="15"/>
        <item x="23"/>
        <item x="24"/>
        <item x="25"/>
        <item x="26"/>
        <item x="29"/>
        <item x="32"/>
        <item x="65"/>
        <item x="53"/>
        <item x="35"/>
        <item x="2"/>
        <item x="16"/>
        <item x="66"/>
        <item x="17"/>
        <item x="36"/>
        <item x="54"/>
        <item x="3"/>
        <item x="37"/>
        <item x="38"/>
        <item x="39"/>
        <item x="43"/>
        <item x="49"/>
        <item x="50"/>
        <item x="67"/>
        <item x="55"/>
        <item x="59"/>
        <item x="60"/>
        <item x="68"/>
        <item x="61"/>
        <item x="62"/>
        <item x="63"/>
        <item x="69"/>
        <item x="44"/>
        <item x="31"/>
        <item x="70"/>
        <item x="30"/>
        <item x="5"/>
        <item x="6"/>
        <item x="7"/>
        <item x="41"/>
        <item x="34"/>
        <item x="33"/>
        <item x="40"/>
        <item x="8"/>
        <item x="9"/>
        <item x="45"/>
        <item x="12"/>
        <item x="13"/>
        <item x="27"/>
        <item x="28"/>
        <item x="11"/>
        <item x="47"/>
        <item x="56"/>
        <item x="57"/>
        <item x="58"/>
        <item x="42"/>
        <item x="46"/>
        <item x="48"/>
        <item t="default"/>
      </items>
    </pivotField>
  </pivotFields>
  <rowFields count="2">
    <field x="0"/>
    <field x="3"/>
  </rowFields>
  <rowItems count="77">
    <i>
      <x/>
    </i>
    <i r="1">
      <x v="2"/>
    </i>
    <i r="1">
      <x v="12"/>
    </i>
    <i r="1">
      <x v="23"/>
    </i>
    <i r="1">
      <x v="29"/>
    </i>
    <i>
      <x v="1"/>
    </i>
    <i r="1">
      <x v="1"/>
    </i>
    <i r="1">
      <x v="5"/>
    </i>
    <i r="1">
      <x v="6"/>
    </i>
    <i r="1">
      <x v="8"/>
    </i>
    <i r="1">
      <x v="11"/>
    </i>
    <i r="1">
      <x v="14"/>
    </i>
    <i r="1">
      <x v="15"/>
    </i>
    <i r="1">
      <x v="16"/>
    </i>
    <i r="1">
      <x v="17"/>
    </i>
    <i r="1">
      <x v="18"/>
    </i>
    <i r="1">
      <x v="19"/>
    </i>
    <i r="1">
      <x v="22"/>
    </i>
    <i r="1">
      <x v="27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45"/>
    </i>
    <i r="1">
      <x v="46"/>
    </i>
    <i r="1">
      <x v="48"/>
    </i>
    <i r="1">
      <x v="52"/>
    </i>
    <i r="1">
      <x v="53"/>
    </i>
    <i r="1">
      <x v="54"/>
    </i>
    <i r="1">
      <x v="55"/>
    </i>
    <i r="1">
      <x v="58"/>
    </i>
    <i r="1">
      <x v="61"/>
    </i>
    <i r="1">
      <x v="62"/>
    </i>
    <i r="1">
      <x v="64"/>
    </i>
    <i r="1">
      <x v="68"/>
    </i>
    <i r="1">
      <x v="69"/>
    </i>
    <i r="1">
      <x v="70"/>
    </i>
    <i>
      <x v="2"/>
    </i>
    <i r="1">
      <x v="3"/>
    </i>
    <i r="1">
      <x v="9"/>
    </i>
    <i r="1">
      <x v="10"/>
    </i>
    <i r="1">
      <x v="20"/>
    </i>
    <i r="1">
      <x v="21"/>
    </i>
    <i r="1">
      <x v="25"/>
    </i>
    <i r="1">
      <x v="28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6"/>
    </i>
    <i r="1">
      <x v="47"/>
    </i>
    <i r="1">
      <x v="65"/>
    </i>
    <i r="1">
      <x v="66"/>
    </i>
    <i r="1">
      <x v="67"/>
    </i>
    <i>
      <x v="3"/>
    </i>
    <i r="1">
      <x/>
    </i>
    <i r="1">
      <x v="4"/>
    </i>
    <i r="1">
      <x v="7"/>
    </i>
    <i r="1">
      <x v="13"/>
    </i>
    <i r="1">
      <x v="24"/>
    </i>
    <i r="1">
      <x v="26"/>
    </i>
    <i r="1">
      <x v="49"/>
    </i>
    <i r="1">
      <x v="50"/>
    </i>
    <i r="1">
      <x v="51"/>
    </i>
    <i r="1">
      <x v="56"/>
    </i>
    <i r="1">
      <x v="57"/>
    </i>
    <i r="1">
      <x v="59"/>
    </i>
    <i r="1">
      <x v="60"/>
    </i>
    <i r="1">
      <x v="63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printerSettings" Target="../printerSettings/printerSettings3.bin"/><Relationship Id="rId4" Type="http://schemas.openxmlformats.org/officeDocument/2006/relationships/pivotTable" Target="../pivotTables/pivot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7.xml"/><Relationship Id="rId2" Type="http://schemas.openxmlformats.org/officeDocument/2006/relationships/pivotTable" Target="../pivotTables/pivotTable6.xml"/><Relationship Id="rId1" Type="http://schemas.openxmlformats.org/officeDocument/2006/relationships/pivotTable" Target="../pivotTables/pivotTable5.xml"/><Relationship Id="rId5" Type="http://schemas.openxmlformats.org/officeDocument/2006/relationships/printerSettings" Target="../printerSettings/printerSettings4.bin"/><Relationship Id="rId4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/>
  <dimension ref="A1:R103"/>
  <sheetViews>
    <sheetView workbookViewId="0">
      <selection activeCell="D106" sqref="D106"/>
    </sheetView>
  </sheetViews>
  <sheetFormatPr defaultColWidth="9" defaultRowHeight="18.75"/>
  <cols>
    <col min="1" max="1" width="23.25" style="7" customWidth="1"/>
    <col min="2" max="2" width="19.375" style="7" customWidth="1"/>
    <col min="3" max="3" width="13.25" style="7" customWidth="1"/>
    <col min="4" max="4" width="17.375" style="7" customWidth="1"/>
    <col min="5" max="5" width="6.375" style="10" bestFit="1" customWidth="1"/>
    <col min="6" max="8" width="9.375" style="10" hidden="1" customWidth="1"/>
    <col min="9" max="12" width="11.625" style="10" customWidth="1"/>
    <col min="13" max="13" width="9.375" style="10" customWidth="1"/>
    <col min="14" max="14" width="9.375" style="10" hidden="1" customWidth="1"/>
    <col min="15" max="15" width="11.625" style="13" customWidth="1"/>
    <col min="16" max="16" width="9" style="10"/>
    <col min="17" max="17" width="10.875" style="1" bestFit="1" customWidth="1"/>
    <col min="18" max="18" width="4.25" style="1" customWidth="1"/>
    <col min="19" max="16384" width="9" style="7"/>
  </cols>
  <sheetData>
    <row r="1" spans="1:18" s="1" customFormat="1" ht="39.75" customHeight="1">
      <c r="A1" s="2" t="s">
        <v>175</v>
      </c>
      <c r="E1" s="9"/>
      <c r="F1" s="9"/>
      <c r="G1" s="9"/>
      <c r="H1" s="9"/>
      <c r="I1" s="9"/>
      <c r="J1" s="9"/>
      <c r="K1" s="9"/>
      <c r="L1" s="9"/>
      <c r="M1" s="9"/>
      <c r="N1" s="9"/>
      <c r="O1" s="12"/>
      <c r="P1" s="9"/>
    </row>
    <row r="2" spans="1:18" s="3" customFormat="1" ht="18.75" customHeight="1">
      <c r="A2" s="86"/>
      <c r="B2" s="86"/>
      <c r="C2" s="86"/>
      <c r="D2" s="86"/>
      <c r="E2" s="87"/>
      <c r="F2" s="176" t="s">
        <v>6</v>
      </c>
      <c r="G2" s="176"/>
      <c r="H2" s="176"/>
      <c r="I2" s="176"/>
      <c r="J2" s="176"/>
      <c r="K2" s="176"/>
      <c r="L2" s="176"/>
      <c r="M2" s="176"/>
      <c r="N2" s="176"/>
      <c r="O2" s="88"/>
      <c r="P2" s="89"/>
      <c r="Q2" s="1"/>
      <c r="R2" s="1"/>
    </row>
    <row r="3" spans="1:18" s="3" customFormat="1" ht="27" customHeight="1">
      <c r="A3" s="86" t="s">
        <v>0</v>
      </c>
      <c r="B3" s="86" t="s">
        <v>1</v>
      </c>
      <c r="C3" s="86" t="s">
        <v>2</v>
      </c>
      <c r="D3" s="86" t="s">
        <v>3</v>
      </c>
      <c r="E3" s="87" t="s">
        <v>5</v>
      </c>
      <c r="F3" s="85">
        <v>2555</v>
      </c>
      <c r="G3" s="85">
        <v>2556</v>
      </c>
      <c r="H3" s="85">
        <v>2557</v>
      </c>
      <c r="I3" s="85">
        <v>2558</v>
      </c>
      <c r="J3" s="85">
        <v>2559</v>
      </c>
      <c r="K3" s="85">
        <v>2560</v>
      </c>
      <c r="L3" s="85">
        <v>2561</v>
      </c>
      <c r="M3" s="85">
        <v>2562</v>
      </c>
      <c r="N3" s="85">
        <v>2563</v>
      </c>
      <c r="O3" s="88" t="s">
        <v>7</v>
      </c>
      <c r="P3" s="89" t="s">
        <v>4</v>
      </c>
      <c r="Q3" s="4"/>
      <c r="R3" s="5"/>
    </row>
    <row r="4" spans="1:18" ht="93.75">
      <c r="A4" s="177" t="s">
        <v>8</v>
      </c>
      <c r="B4" s="178" t="s">
        <v>9</v>
      </c>
      <c r="C4" s="77" t="s">
        <v>10</v>
      </c>
      <c r="D4" s="78" t="s">
        <v>11</v>
      </c>
      <c r="E4" s="79" t="s">
        <v>12</v>
      </c>
      <c r="F4" s="80"/>
      <c r="G4" s="80"/>
      <c r="H4" s="80"/>
      <c r="I4" s="81">
        <v>56059.181250000001</v>
      </c>
      <c r="J4" s="81">
        <v>59516.071689000004</v>
      </c>
      <c r="K4" s="81">
        <v>60087.194370999998</v>
      </c>
      <c r="L4" s="79"/>
      <c r="M4" s="82"/>
      <c r="N4" s="82"/>
      <c r="O4" s="83" t="s">
        <v>150</v>
      </c>
      <c r="P4" s="84"/>
      <c r="Q4" s="6"/>
    </row>
    <row r="5" spans="1:18" ht="93.75">
      <c r="A5" s="174"/>
      <c r="B5" s="179"/>
      <c r="C5" s="14" t="s">
        <v>13</v>
      </c>
      <c r="D5" s="14" t="s">
        <v>14</v>
      </c>
      <c r="E5" s="15" t="s">
        <v>12</v>
      </c>
      <c r="F5" s="16"/>
      <c r="G5" s="16"/>
      <c r="H5" s="16"/>
      <c r="I5" s="17">
        <v>17076</v>
      </c>
      <c r="J5" s="17">
        <v>16064</v>
      </c>
      <c r="K5" s="17">
        <v>16157</v>
      </c>
      <c r="L5" s="52"/>
      <c r="M5" s="75"/>
      <c r="N5" s="11"/>
      <c r="O5" s="48" t="s">
        <v>150</v>
      </c>
      <c r="P5" s="8"/>
    </row>
    <row r="6" spans="1:18" ht="93.75">
      <c r="A6" s="174"/>
      <c r="B6" s="179"/>
      <c r="C6" s="14" t="s">
        <v>15</v>
      </c>
      <c r="D6" s="14" t="s">
        <v>16</v>
      </c>
      <c r="E6" s="15" t="s">
        <v>12</v>
      </c>
      <c r="F6" s="16"/>
      <c r="G6" s="16"/>
      <c r="H6" s="16"/>
      <c r="I6" s="17">
        <v>6790</v>
      </c>
      <c r="J6" s="17">
        <v>8767</v>
      </c>
      <c r="K6" s="17">
        <v>8752</v>
      </c>
      <c r="L6" s="52"/>
      <c r="M6" s="75"/>
      <c r="N6" s="49"/>
      <c r="O6" s="48" t="s">
        <v>150</v>
      </c>
      <c r="P6" s="8"/>
    </row>
    <row r="7" spans="1:18" ht="56.25">
      <c r="A7" s="174"/>
      <c r="B7" s="179"/>
      <c r="C7" s="18" t="s">
        <v>17</v>
      </c>
      <c r="D7" s="14" t="s">
        <v>18</v>
      </c>
      <c r="E7" s="15" t="s">
        <v>19</v>
      </c>
      <c r="F7" s="16"/>
      <c r="G7" s="16"/>
      <c r="H7" s="16"/>
      <c r="I7" s="15" t="s">
        <v>20</v>
      </c>
      <c r="J7" s="15" t="s">
        <v>21</v>
      </c>
      <c r="K7" s="19" t="s">
        <v>22</v>
      </c>
      <c r="L7" s="19">
        <v>574</v>
      </c>
      <c r="M7" s="76">
        <v>1034</v>
      </c>
      <c r="N7" s="11"/>
      <c r="O7" s="48" t="s">
        <v>151</v>
      </c>
      <c r="P7" s="8"/>
    </row>
    <row r="8" spans="1:18" ht="56.25">
      <c r="A8" s="180" t="s">
        <v>23</v>
      </c>
      <c r="B8" s="171" t="s">
        <v>24</v>
      </c>
      <c r="C8" s="171" t="s">
        <v>25</v>
      </c>
      <c r="D8" s="14" t="s">
        <v>26</v>
      </c>
      <c r="E8" s="15" t="s">
        <v>27</v>
      </c>
      <c r="F8" s="16"/>
      <c r="G8" s="16"/>
      <c r="H8" s="16"/>
      <c r="I8" s="17">
        <f>SUM(I9:I10)</f>
        <v>1418833</v>
      </c>
      <c r="J8" s="17">
        <f>SUM(J9:J10)</f>
        <v>1505718</v>
      </c>
      <c r="K8" s="17">
        <f>SUM(K9:K10)</f>
        <v>1741565</v>
      </c>
      <c r="L8" s="53">
        <v>1803216</v>
      </c>
      <c r="M8" s="75"/>
      <c r="N8" s="49"/>
      <c r="O8" s="173" t="s">
        <v>152</v>
      </c>
      <c r="P8" s="8"/>
    </row>
    <row r="9" spans="1:18">
      <c r="A9" s="180"/>
      <c r="B9" s="171"/>
      <c r="C9" s="171"/>
      <c r="D9" s="18" t="s">
        <v>28</v>
      </c>
      <c r="E9" s="15" t="s">
        <v>27</v>
      </c>
      <c r="F9" s="16"/>
      <c r="G9" s="16"/>
      <c r="H9" s="16"/>
      <c r="I9" s="17">
        <v>697011</v>
      </c>
      <c r="J9" s="17">
        <v>752652</v>
      </c>
      <c r="K9" s="17">
        <v>895140</v>
      </c>
      <c r="L9" s="53">
        <v>924497</v>
      </c>
      <c r="M9" s="75"/>
      <c r="N9" s="11"/>
      <c r="O9" s="173"/>
      <c r="P9" s="8"/>
    </row>
    <row r="10" spans="1:18">
      <c r="A10" s="180"/>
      <c r="B10" s="171"/>
      <c r="C10" s="171"/>
      <c r="D10" s="18" t="s">
        <v>29</v>
      </c>
      <c r="E10" s="15" t="s">
        <v>27</v>
      </c>
      <c r="F10" s="16"/>
      <c r="G10" s="16"/>
      <c r="H10" s="16"/>
      <c r="I10" s="17">
        <v>721822</v>
      </c>
      <c r="J10" s="17">
        <v>753066</v>
      </c>
      <c r="K10" s="17">
        <v>846425</v>
      </c>
      <c r="L10" s="53">
        <v>878719</v>
      </c>
      <c r="M10" s="75"/>
      <c r="N10" s="49"/>
      <c r="O10" s="173"/>
      <c r="P10" s="8"/>
    </row>
    <row r="11" spans="1:18">
      <c r="A11" s="180"/>
      <c r="B11" s="171"/>
      <c r="C11" s="171"/>
      <c r="D11" s="18" t="s">
        <v>30</v>
      </c>
      <c r="E11" s="15" t="s">
        <v>27</v>
      </c>
      <c r="F11" s="16"/>
      <c r="G11" s="16"/>
      <c r="H11" s="16"/>
      <c r="I11" s="17">
        <f>SUM(I12:I13)</f>
        <v>1418833</v>
      </c>
      <c r="J11" s="17">
        <f t="shared" ref="J11:K11" si="0">SUM(J12:J13)</f>
        <v>1505718</v>
      </c>
      <c r="K11" s="17">
        <f t="shared" si="0"/>
        <v>1741565</v>
      </c>
      <c r="L11" s="17">
        <v>1803216</v>
      </c>
      <c r="M11" s="75"/>
      <c r="N11" s="11"/>
      <c r="O11" s="173"/>
      <c r="P11" s="8"/>
    </row>
    <row r="12" spans="1:18">
      <c r="A12" s="180"/>
      <c r="B12" s="171"/>
      <c r="C12" s="171"/>
      <c r="D12" s="18" t="s">
        <v>31</v>
      </c>
      <c r="E12" s="15" t="s">
        <v>27</v>
      </c>
      <c r="F12" s="16"/>
      <c r="G12" s="16"/>
      <c r="H12" s="16"/>
      <c r="I12" s="17">
        <v>1410613</v>
      </c>
      <c r="J12" s="17">
        <v>1497063</v>
      </c>
      <c r="K12" s="17">
        <v>1731713</v>
      </c>
      <c r="L12" s="17">
        <v>1793005</v>
      </c>
      <c r="M12" s="75"/>
      <c r="N12" s="49"/>
      <c r="O12" s="173"/>
      <c r="P12" s="8"/>
    </row>
    <row r="13" spans="1:18">
      <c r="A13" s="180"/>
      <c r="B13" s="171"/>
      <c r="C13" s="171"/>
      <c r="D13" s="18" t="s">
        <v>32</v>
      </c>
      <c r="E13" s="15" t="s">
        <v>27</v>
      </c>
      <c r="F13" s="16"/>
      <c r="G13" s="16"/>
      <c r="H13" s="16"/>
      <c r="I13" s="17">
        <v>8220</v>
      </c>
      <c r="J13" s="17">
        <v>8655</v>
      </c>
      <c r="K13" s="17">
        <v>9852</v>
      </c>
      <c r="L13" s="17">
        <v>10211</v>
      </c>
      <c r="M13" s="75"/>
      <c r="N13" s="11"/>
      <c r="O13" s="173"/>
      <c r="P13" s="8"/>
    </row>
    <row r="14" spans="1:18">
      <c r="A14" s="180"/>
      <c r="B14" s="171"/>
      <c r="C14" s="171"/>
      <c r="D14" s="18" t="s">
        <v>28</v>
      </c>
      <c r="E14" s="15" t="s">
        <v>27</v>
      </c>
      <c r="F14" s="16"/>
      <c r="G14" s="16"/>
      <c r="H14" s="16"/>
      <c r="I14" s="20">
        <f>SUM(I15:I16)</f>
        <v>697011</v>
      </c>
      <c r="J14" s="20">
        <f t="shared" ref="J14:K14" si="1">SUM(J15:J16)</f>
        <v>752652</v>
      </c>
      <c r="K14" s="20">
        <f t="shared" si="1"/>
        <v>895140</v>
      </c>
      <c r="L14" s="53">
        <v>924497</v>
      </c>
      <c r="M14" s="75"/>
      <c r="N14" s="49"/>
      <c r="O14" s="173"/>
      <c r="P14" s="8"/>
    </row>
    <row r="15" spans="1:18">
      <c r="A15" s="180"/>
      <c r="B15" s="171"/>
      <c r="C15" s="171"/>
      <c r="D15" s="18" t="s">
        <v>31</v>
      </c>
      <c r="E15" s="15" t="s">
        <v>27</v>
      </c>
      <c r="F15" s="16"/>
      <c r="G15" s="16"/>
      <c r="H15" s="16"/>
      <c r="I15" s="17">
        <v>691857</v>
      </c>
      <c r="J15" s="17">
        <v>747193</v>
      </c>
      <c r="K15" s="17">
        <v>888785</v>
      </c>
      <c r="L15" s="53">
        <v>917911</v>
      </c>
      <c r="M15" s="75"/>
      <c r="N15" s="11"/>
      <c r="O15" s="173"/>
      <c r="P15" s="8"/>
    </row>
    <row r="16" spans="1:18">
      <c r="A16" s="180"/>
      <c r="B16" s="171"/>
      <c r="C16" s="171"/>
      <c r="D16" s="18" t="s">
        <v>32</v>
      </c>
      <c r="E16" s="15" t="s">
        <v>27</v>
      </c>
      <c r="F16" s="16"/>
      <c r="G16" s="16"/>
      <c r="H16" s="16"/>
      <c r="I16" s="17">
        <v>5154</v>
      </c>
      <c r="J16" s="17">
        <v>5459</v>
      </c>
      <c r="K16" s="17">
        <v>6355</v>
      </c>
      <c r="L16" s="53">
        <v>6586</v>
      </c>
      <c r="M16" s="75"/>
      <c r="N16" s="49"/>
      <c r="O16" s="173"/>
      <c r="P16" s="8"/>
    </row>
    <row r="17" spans="1:16">
      <c r="A17" s="180"/>
      <c r="B17" s="171"/>
      <c r="C17" s="171"/>
      <c r="D17" s="18" t="s">
        <v>29</v>
      </c>
      <c r="E17" s="15" t="s">
        <v>27</v>
      </c>
      <c r="F17" s="16"/>
      <c r="G17" s="16"/>
      <c r="H17" s="16"/>
      <c r="I17" s="17">
        <f>SUM(I18:I19)</f>
        <v>721822</v>
      </c>
      <c r="J17" s="17">
        <f t="shared" ref="J17:K17" si="2">SUM(J18:J19)</f>
        <v>753066</v>
      </c>
      <c r="K17" s="17">
        <f t="shared" si="2"/>
        <v>846425</v>
      </c>
      <c r="L17" s="53">
        <v>878719</v>
      </c>
      <c r="M17" s="75"/>
      <c r="N17" s="11"/>
      <c r="O17" s="173"/>
      <c r="P17" s="8"/>
    </row>
    <row r="18" spans="1:16">
      <c r="A18" s="180"/>
      <c r="B18" s="171"/>
      <c r="C18" s="171"/>
      <c r="D18" s="18" t="s">
        <v>31</v>
      </c>
      <c r="E18" s="15" t="s">
        <v>27</v>
      </c>
      <c r="F18" s="16"/>
      <c r="G18" s="16"/>
      <c r="H18" s="16"/>
      <c r="I18" s="17">
        <v>718756</v>
      </c>
      <c r="J18" s="17">
        <v>749870</v>
      </c>
      <c r="K18" s="17">
        <v>842928</v>
      </c>
      <c r="L18" s="53">
        <v>875094</v>
      </c>
      <c r="M18" s="75"/>
      <c r="N18" s="49"/>
      <c r="O18" s="173"/>
      <c r="P18" s="8"/>
    </row>
    <row r="19" spans="1:16">
      <c r="A19" s="180"/>
      <c r="B19" s="171"/>
      <c r="C19" s="171"/>
      <c r="D19" s="18" t="s">
        <v>32</v>
      </c>
      <c r="E19" s="15" t="s">
        <v>27</v>
      </c>
      <c r="F19" s="16"/>
      <c r="G19" s="16"/>
      <c r="H19" s="16"/>
      <c r="I19" s="17">
        <v>3066</v>
      </c>
      <c r="J19" s="17">
        <v>3196</v>
      </c>
      <c r="K19" s="17">
        <v>3497</v>
      </c>
      <c r="L19" s="53">
        <v>3625</v>
      </c>
      <c r="M19" s="75"/>
      <c r="N19" s="11"/>
      <c r="O19" s="173"/>
      <c r="P19" s="8"/>
    </row>
    <row r="20" spans="1:16" ht="37.5">
      <c r="A20" s="180"/>
      <c r="B20" s="171"/>
      <c r="C20" s="171"/>
      <c r="D20" s="14" t="s">
        <v>33</v>
      </c>
      <c r="E20" s="15" t="s">
        <v>34</v>
      </c>
      <c r="F20" s="16"/>
      <c r="G20" s="16"/>
      <c r="H20" s="16"/>
      <c r="I20" s="16"/>
      <c r="J20" s="16"/>
      <c r="K20" s="16"/>
      <c r="L20" s="14"/>
      <c r="M20" s="75"/>
      <c r="N20" s="49"/>
      <c r="O20" s="173"/>
      <c r="P20" s="8"/>
    </row>
    <row r="21" spans="1:16">
      <c r="A21" s="180"/>
      <c r="B21" s="171"/>
      <c r="C21" s="171"/>
      <c r="D21" s="18" t="s">
        <v>35</v>
      </c>
      <c r="E21" s="15" t="s">
        <v>34</v>
      </c>
      <c r="F21" s="16"/>
      <c r="G21" s="16"/>
      <c r="H21" s="16"/>
      <c r="I21" s="21">
        <v>695.15</v>
      </c>
      <c r="J21" s="21">
        <v>722.83</v>
      </c>
      <c r="K21" s="21">
        <v>766.45</v>
      </c>
      <c r="L21" s="14">
        <v>804.43</v>
      </c>
      <c r="M21" s="75"/>
      <c r="N21" s="11"/>
      <c r="O21" s="173"/>
      <c r="P21" s="8"/>
    </row>
    <row r="22" spans="1:16">
      <c r="A22" s="180"/>
      <c r="B22" s="171"/>
      <c r="C22" s="171"/>
      <c r="D22" s="18" t="s">
        <v>31</v>
      </c>
      <c r="E22" s="15" t="s">
        <v>34</v>
      </c>
      <c r="F22" s="16"/>
      <c r="G22" s="16"/>
      <c r="H22" s="16"/>
      <c r="I22" s="22">
        <v>692.78</v>
      </c>
      <c r="J22" s="22">
        <v>720.46</v>
      </c>
      <c r="K22" s="22">
        <v>764.02</v>
      </c>
      <c r="L22" s="14">
        <v>801.79</v>
      </c>
      <c r="M22" s="75"/>
      <c r="N22" s="49"/>
      <c r="O22" s="173"/>
      <c r="P22" s="8"/>
    </row>
    <row r="23" spans="1:16">
      <c r="A23" s="180"/>
      <c r="B23" s="171"/>
      <c r="C23" s="171"/>
      <c r="D23" s="18" t="s">
        <v>32</v>
      </c>
      <c r="E23" s="15" t="s">
        <v>34</v>
      </c>
      <c r="F23" s="16"/>
      <c r="G23" s="16"/>
      <c r="H23" s="16"/>
      <c r="I23" s="22">
        <v>1001.01</v>
      </c>
      <c r="J23" s="22">
        <v>1036.21</v>
      </c>
      <c r="K23" s="22">
        <v>1190</v>
      </c>
      <c r="L23" s="17">
        <v>1160.3499999999999</v>
      </c>
      <c r="M23" s="75"/>
      <c r="N23" s="11"/>
      <c r="O23" s="173"/>
      <c r="P23" s="8"/>
    </row>
    <row r="24" spans="1:16">
      <c r="A24" s="180"/>
      <c r="B24" s="171"/>
      <c r="C24" s="171"/>
      <c r="D24" s="18" t="s">
        <v>36</v>
      </c>
      <c r="E24" s="15" t="s">
        <v>34</v>
      </c>
      <c r="F24" s="16"/>
      <c r="G24" s="16"/>
      <c r="H24" s="16"/>
      <c r="I24" s="22">
        <v>845.39</v>
      </c>
      <c r="J24" s="23">
        <v>873.15</v>
      </c>
      <c r="K24" s="23">
        <v>918.14</v>
      </c>
      <c r="L24" s="14">
        <v>964.51</v>
      </c>
      <c r="M24" s="75"/>
      <c r="N24" s="49"/>
      <c r="O24" s="173"/>
      <c r="P24" s="8"/>
    </row>
    <row r="25" spans="1:16">
      <c r="A25" s="180"/>
      <c r="B25" s="171"/>
      <c r="C25" s="171"/>
      <c r="D25" s="18" t="s">
        <v>31</v>
      </c>
      <c r="E25" s="15" t="s">
        <v>34</v>
      </c>
      <c r="F25" s="16"/>
      <c r="G25" s="16"/>
      <c r="H25" s="16"/>
      <c r="I25" s="22">
        <v>842.78</v>
      </c>
      <c r="J25" s="22">
        <v>870.51</v>
      </c>
      <c r="K25" s="22">
        <v>915.41</v>
      </c>
      <c r="L25" s="14">
        <v>961.54</v>
      </c>
      <c r="M25" s="75"/>
      <c r="N25" s="11"/>
      <c r="O25" s="173"/>
      <c r="P25" s="8"/>
    </row>
    <row r="26" spans="1:16">
      <c r="A26" s="180"/>
      <c r="B26" s="171"/>
      <c r="C26" s="171"/>
      <c r="D26" s="18" t="s">
        <v>32</v>
      </c>
      <c r="E26" s="15" t="s">
        <v>34</v>
      </c>
      <c r="F26" s="16"/>
      <c r="G26" s="16"/>
      <c r="H26" s="16"/>
      <c r="I26" s="22">
        <v>1123.3399999999999</v>
      </c>
      <c r="J26" s="22">
        <v>1162.5999999999999</v>
      </c>
      <c r="K26" s="22">
        <v>1221.05</v>
      </c>
      <c r="L26" s="54">
        <v>1295.3699999999999</v>
      </c>
      <c r="M26" s="75"/>
      <c r="N26" s="49"/>
      <c r="O26" s="173"/>
      <c r="P26" s="8"/>
    </row>
    <row r="27" spans="1:16">
      <c r="A27" s="180"/>
      <c r="B27" s="171"/>
      <c r="C27" s="171"/>
      <c r="D27" s="18" t="s">
        <v>37</v>
      </c>
      <c r="E27" s="15" t="s">
        <v>34</v>
      </c>
      <c r="F27" s="16"/>
      <c r="G27" s="16"/>
      <c r="H27" s="16"/>
      <c r="I27" s="22">
        <v>405.82</v>
      </c>
      <c r="J27" s="22">
        <v>420.29</v>
      </c>
      <c r="K27" s="22">
        <v>440.25</v>
      </c>
      <c r="L27" s="14">
        <v>458.6</v>
      </c>
      <c r="M27" s="75"/>
      <c r="N27" s="11"/>
      <c r="O27" s="173"/>
      <c r="P27" s="8"/>
    </row>
    <row r="28" spans="1:16">
      <c r="A28" s="180"/>
      <c r="B28" s="171"/>
      <c r="C28" s="171"/>
      <c r="D28" s="18" t="s">
        <v>31</v>
      </c>
      <c r="E28" s="15" t="s">
        <v>34</v>
      </c>
      <c r="F28" s="16"/>
      <c r="G28" s="16"/>
      <c r="H28" s="16"/>
      <c r="I28" s="22">
        <v>405.5</v>
      </c>
      <c r="J28" s="22">
        <v>419.96</v>
      </c>
      <c r="K28" s="22">
        <v>439.96</v>
      </c>
      <c r="L28" s="14">
        <v>458.3</v>
      </c>
      <c r="M28" s="75"/>
      <c r="N28" s="49"/>
      <c r="O28" s="173"/>
      <c r="P28" s="8"/>
    </row>
    <row r="29" spans="1:16">
      <c r="A29" s="180"/>
      <c r="B29" s="171"/>
      <c r="C29" s="171"/>
      <c r="D29" s="18" t="s">
        <v>32</v>
      </c>
      <c r="E29" s="15" t="s">
        <v>34</v>
      </c>
      <c r="F29" s="16"/>
      <c r="G29" s="16"/>
      <c r="H29" s="16"/>
      <c r="I29" s="22">
        <v>482.72</v>
      </c>
      <c r="J29" s="22">
        <v>494.36</v>
      </c>
      <c r="K29" s="22">
        <v>511.87</v>
      </c>
      <c r="L29" s="14">
        <v>532.41</v>
      </c>
      <c r="M29" s="75"/>
      <c r="N29" s="11"/>
      <c r="O29" s="173"/>
      <c r="P29" s="8"/>
    </row>
    <row r="30" spans="1:16" ht="37.5">
      <c r="A30" s="180"/>
      <c r="B30" s="171"/>
      <c r="C30" s="171"/>
      <c r="D30" s="14" t="s">
        <v>38</v>
      </c>
      <c r="E30" s="15" t="s">
        <v>39</v>
      </c>
      <c r="F30" s="16"/>
      <c r="G30" s="16"/>
      <c r="H30" s="16"/>
      <c r="I30" s="24">
        <v>1.99</v>
      </c>
      <c r="J30" s="24">
        <v>2.0099999999999998</v>
      </c>
      <c r="K30" s="24">
        <v>2.0299999999999998</v>
      </c>
      <c r="L30" s="14">
        <v>2.0499999999999998</v>
      </c>
      <c r="M30" s="75"/>
      <c r="N30" s="49"/>
      <c r="O30" s="173"/>
      <c r="P30" s="8"/>
    </row>
    <row r="31" spans="1:16">
      <c r="A31" s="180"/>
      <c r="B31" s="171"/>
      <c r="C31" s="171"/>
      <c r="D31" s="18" t="s">
        <v>31</v>
      </c>
      <c r="E31" s="15" t="s">
        <v>39</v>
      </c>
      <c r="F31" s="16"/>
      <c r="G31" s="16"/>
      <c r="H31" s="16"/>
      <c r="I31" s="24">
        <v>1.99</v>
      </c>
      <c r="J31" s="24">
        <v>2.0099999999999998</v>
      </c>
      <c r="K31" s="24">
        <v>2.0299999999999998</v>
      </c>
      <c r="L31" s="14">
        <v>2.0499999999999998</v>
      </c>
      <c r="M31" s="75"/>
      <c r="N31" s="11"/>
      <c r="O31" s="173"/>
      <c r="P31" s="8"/>
    </row>
    <row r="32" spans="1:16">
      <c r="A32" s="180"/>
      <c r="B32" s="171"/>
      <c r="C32" s="171"/>
      <c r="D32" s="18" t="s">
        <v>32</v>
      </c>
      <c r="E32" s="15" t="s">
        <v>39</v>
      </c>
      <c r="F32" s="16"/>
      <c r="G32" s="16"/>
      <c r="H32" s="16"/>
      <c r="I32" s="24">
        <v>2.52</v>
      </c>
      <c r="J32" s="24">
        <v>2.5099999999999998</v>
      </c>
      <c r="K32" s="24">
        <v>2.54</v>
      </c>
      <c r="L32" s="14">
        <v>2.56</v>
      </c>
      <c r="M32" s="75"/>
      <c r="N32" s="49"/>
      <c r="O32" s="173"/>
      <c r="P32" s="8"/>
    </row>
    <row r="33" spans="1:16" ht="37.5">
      <c r="A33" s="180"/>
      <c r="B33" s="171"/>
      <c r="C33" s="171" t="s">
        <v>40</v>
      </c>
      <c r="D33" s="14" t="s">
        <v>41</v>
      </c>
      <c r="E33" s="15" t="s">
        <v>12</v>
      </c>
      <c r="F33" s="16"/>
      <c r="G33" s="16"/>
      <c r="H33" s="16"/>
      <c r="I33" s="25">
        <v>1467.85</v>
      </c>
      <c r="J33" s="25">
        <v>1639.8</v>
      </c>
      <c r="K33" s="25">
        <v>2043.97</v>
      </c>
      <c r="L33" s="25">
        <v>2234.17</v>
      </c>
      <c r="M33" s="75"/>
      <c r="N33" s="11"/>
      <c r="O33" s="173" t="s">
        <v>152</v>
      </c>
      <c r="P33" s="8"/>
    </row>
    <row r="34" spans="1:16">
      <c r="A34" s="180"/>
      <c r="B34" s="171"/>
      <c r="C34" s="171"/>
      <c r="D34" s="18" t="s">
        <v>31</v>
      </c>
      <c r="E34" s="15" t="s">
        <v>12</v>
      </c>
      <c r="F34" s="16"/>
      <c r="G34" s="16"/>
      <c r="H34" s="16"/>
      <c r="I34" s="25">
        <v>1451.78</v>
      </c>
      <c r="J34" s="25">
        <v>1622.29</v>
      </c>
      <c r="K34" s="25">
        <v>2022.47</v>
      </c>
      <c r="L34" s="25">
        <v>2210.4</v>
      </c>
      <c r="M34" s="75"/>
      <c r="N34" s="49"/>
      <c r="O34" s="173"/>
      <c r="P34" s="8"/>
    </row>
    <row r="35" spans="1:16">
      <c r="A35" s="180"/>
      <c r="B35" s="171"/>
      <c r="C35" s="171"/>
      <c r="D35" s="18" t="s">
        <v>32</v>
      </c>
      <c r="E35" s="15" t="s">
        <v>12</v>
      </c>
      <c r="F35" s="16"/>
      <c r="G35" s="16"/>
      <c r="H35" s="16"/>
      <c r="I35" s="25">
        <v>16.07</v>
      </c>
      <c r="J35" s="25">
        <v>17.510000000000002</v>
      </c>
      <c r="K35" s="25">
        <v>21.5</v>
      </c>
      <c r="L35" s="25">
        <v>23.77</v>
      </c>
      <c r="M35" s="75"/>
      <c r="N35" s="11"/>
      <c r="O35" s="173"/>
      <c r="P35" s="8"/>
    </row>
    <row r="36" spans="1:16" ht="56.25">
      <c r="A36" s="180"/>
      <c r="B36" s="171"/>
      <c r="C36" s="14" t="s">
        <v>42</v>
      </c>
      <c r="D36" s="14" t="s">
        <v>43</v>
      </c>
      <c r="E36" s="15" t="s">
        <v>44</v>
      </c>
      <c r="F36" s="16"/>
      <c r="G36" s="16"/>
      <c r="H36" s="16"/>
      <c r="I36" s="15"/>
      <c r="J36" s="15"/>
      <c r="K36" s="14"/>
      <c r="L36" s="14"/>
      <c r="M36" s="46"/>
      <c r="N36" s="46"/>
      <c r="O36" s="14" t="s">
        <v>152</v>
      </c>
      <c r="P36" s="46"/>
    </row>
    <row r="37" spans="1:16" ht="93.75">
      <c r="A37" s="180"/>
      <c r="B37" s="14" t="s">
        <v>45</v>
      </c>
      <c r="C37" s="14" t="s">
        <v>46</v>
      </c>
      <c r="D37" s="14" t="s">
        <v>47</v>
      </c>
      <c r="E37" s="15" t="s">
        <v>48</v>
      </c>
      <c r="F37" s="16"/>
      <c r="G37" s="16"/>
      <c r="H37" s="16"/>
      <c r="I37" s="15">
        <v>4</v>
      </c>
      <c r="J37" s="15">
        <v>4</v>
      </c>
      <c r="K37" s="15">
        <v>4</v>
      </c>
      <c r="L37" s="15">
        <v>4</v>
      </c>
      <c r="M37" s="46"/>
      <c r="N37" s="46"/>
      <c r="O37" s="14" t="s">
        <v>152</v>
      </c>
      <c r="P37" s="46"/>
    </row>
    <row r="38" spans="1:16" ht="37.5">
      <c r="A38" s="174" t="s">
        <v>177</v>
      </c>
      <c r="B38" s="171" t="s">
        <v>49</v>
      </c>
      <c r="C38" s="171" t="s">
        <v>50</v>
      </c>
      <c r="D38" s="14" t="s">
        <v>51</v>
      </c>
      <c r="E38" s="15" t="s">
        <v>52</v>
      </c>
      <c r="F38" s="16"/>
      <c r="G38" s="16"/>
      <c r="H38" s="16"/>
      <c r="I38" s="22">
        <v>2381816.5699999998</v>
      </c>
      <c r="J38" s="22">
        <v>2403094.9700000002</v>
      </c>
      <c r="K38" s="22">
        <v>2420850.4500000002</v>
      </c>
      <c r="L38" s="22">
        <v>2476950.5099999998</v>
      </c>
      <c r="M38" s="46"/>
      <c r="N38" s="46"/>
      <c r="O38" s="14" t="s">
        <v>153</v>
      </c>
      <c r="P38" s="46"/>
    </row>
    <row r="39" spans="1:16" ht="37.5">
      <c r="A39" s="174"/>
      <c r="B39" s="171"/>
      <c r="C39" s="175"/>
      <c r="D39" s="14" t="s">
        <v>53</v>
      </c>
      <c r="E39" s="15" t="s">
        <v>44</v>
      </c>
      <c r="F39" s="16"/>
      <c r="G39" s="16"/>
      <c r="H39" s="16"/>
      <c r="I39" s="24">
        <v>29.82</v>
      </c>
      <c r="J39" s="24">
        <v>30.28</v>
      </c>
      <c r="K39" s="24">
        <v>30.31</v>
      </c>
      <c r="L39" s="21">
        <v>31</v>
      </c>
      <c r="M39" s="46"/>
      <c r="N39" s="46"/>
      <c r="O39" s="14" t="s">
        <v>153</v>
      </c>
      <c r="P39" s="46"/>
    </row>
    <row r="40" spans="1:16" ht="56.25">
      <c r="A40" s="174"/>
      <c r="B40" s="171"/>
      <c r="C40" s="175"/>
      <c r="D40" s="26" t="s">
        <v>179</v>
      </c>
      <c r="E40" s="27" t="s">
        <v>54</v>
      </c>
      <c r="F40" s="16"/>
      <c r="G40" s="16"/>
      <c r="H40" s="16"/>
      <c r="I40" s="24">
        <v>230.8</v>
      </c>
      <c r="J40" s="28">
        <v>369.7</v>
      </c>
      <c r="K40" s="28">
        <v>369.8</v>
      </c>
      <c r="L40" s="28"/>
      <c r="M40" s="46"/>
      <c r="N40" s="46"/>
      <c r="O40" s="14" t="s">
        <v>154</v>
      </c>
      <c r="P40" s="46"/>
    </row>
    <row r="41" spans="1:16" ht="37.5">
      <c r="A41" s="174"/>
      <c r="B41" s="171"/>
      <c r="C41" s="175"/>
      <c r="D41" s="14" t="s">
        <v>55</v>
      </c>
      <c r="E41" s="15" t="s">
        <v>52</v>
      </c>
      <c r="F41" s="16"/>
      <c r="G41" s="16"/>
      <c r="H41" s="16"/>
      <c r="I41" s="17">
        <v>16300</v>
      </c>
      <c r="J41" s="17">
        <v>14050</v>
      </c>
      <c r="K41" s="17">
        <v>15550</v>
      </c>
      <c r="L41" s="17">
        <v>14000</v>
      </c>
      <c r="M41" s="17">
        <v>14000</v>
      </c>
      <c r="N41" s="46"/>
      <c r="O41" s="14" t="s">
        <v>155</v>
      </c>
      <c r="P41" s="46"/>
    </row>
    <row r="42" spans="1:16" ht="75">
      <c r="A42" s="174"/>
      <c r="B42" s="171"/>
      <c r="C42" s="171" t="s">
        <v>56</v>
      </c>
      <c r="D42" s="14" t="s">
        <v>57</v>
      </c>
      <c r="E42" s="15" t="s">
        <v>27</v>
      </c>
      <c r="F42" s="16"/>
      <c r="G42" s="16"/>
      <c r="H42" s="16"/>
      <c r="I42" s="24">
        <v>104</v>
      </c>
      <c r="J42" s="17">
        <v>1321</v>
      </c>
      <c r="K42" s="17">
        <v>1954</v>
      </c>
      <c r="L42" s="17">
        <v>2827</v>
      </c>
      <c r="M42" s="16">
        <v>3322</v>
      </c>
      <c r="N42" s="46"/>
      <c r="O42" s="14" t="s">
        <v>156</v>
      </c>
      <c r="P42" s="46"/>
    </row>
    <row r="43" spans="1:16" ht="75">
      <c r="A43" s="174"/>
      <c r="B43" s="171"/>
      <c r="C43" s="171"/>
      <c r="D43" s="14" t="s">
        <v>58</v>
      </c>
      <c r="E43" s="15" t="s">
        <v>27</v>
      </c>
      <c r="F43" s="16"/>
      <c r="G43" s="16"/>
      <c r="H43" s="16"/>
      <c r="I43" s="24">
        <v>92</v>
      </c>
      <c r="J43" s="24">
        <v>95</v>
      </c>
      <c r="K43" s="24">
        <v>95</v>
      </c>
      <c r="L43" s="24">
        <v>103</v>
      </c>
      <c r="M43" s="16">
        <v>104</v>
      </c>
      <c r="N43" s="46"/>
      <c r="O43" s="14" t="s">
        <v>178</v>
      </c>
      <c r="P43" s="46"/>
    </row>
    <row r="44" spans="1:16" ht="75">
      <c r="A44" s="174"/>
      <c r="B44" s="171"/>
      <c r="C44" s="171"/>
      <c r="D44" s="14" t="s">
        <v>59</v>
      </c>
      <c r="E44" s="15" t="s">
        <v>60</v>
      </c>
      <c r="F44" s="16"/>
      <c r="G44" s="16"/>
      <c r="H44" s="61"/>
      <c r="I44" s="66">
        <v>396644.01</v>
      </c>
      <c r="J44" s="66">
        <v>233600</v>
      </c>
      <c r="K44" s="67">
        <v>145255</v>
      </c>
      <c r="L44" s="67">
        <v>153134.94</v>
      </c>
      <c r="M44" s="67">
        <v>146441.26</v>
      </c>
      <c r="N44" s="62"/>
      <c r="O44" s="14" t="s">
        <v>178</v>
      </c>
      <c r="P44" s="46"/>
    </row>
    <row r="45" spans="1:16" ht="75">
      <c r="A45" s="174"/>
      <c r="B45" s="171"/>
      <c r="C45" s="171"/>
      <c r="D45" s="14" t="s">
        <v>61</v>
      </c>
      <c r="E45" s="15" t="s">
        <v>60</v>
      </c>
      <c r="F45" s="16"/>
      <c r="G45" s="16"/>
      <c r="H45" s="61"/>
      <c r="I45" s="66">
        <v>108705.68</v>
      </c>
      <c r="J45" s="66">
        <v>136438.79</v>
      </c>
      <c r="K45" s="67">
        <v>40152</v>
      </c>
      <c r="L45" s="67">
        <v>52950.2</v>
      </c>
      <c r="M45" s="67">
        <v>53267.199999999997</v>
      </c>
      <c r="N45" s="62"/>
      <c r="O45" s="14" t="s">
        <v>178</v>
      </c>
      <c r="P45" s="46"/>
    </row>
    <row r="46" spans="1:16" ht="41.25" customHeight="1">
      <c r="A46" s="174"/>
      <c r="B46" s="171"/>
      <c r="C46" s="171"/>
      <c r="D46" s="14" t="s">
        <v>62</v>
      </c>
      <c r="E46" s="15" t="s">
        <v>44</v>
      </c>
      <c r="F46" s="16"/>
      <c r="G46" s="16"/>
      <c r="H46" s="61"/>
      <c r="I46" s="68">
        <v>40.6</v>
      </c>
      <c r="J46" s="68">
        <v>67.5</v>
      </c>
      <c r="K46" s="69">
        <v>73.3</v>
      </c>
      <c r="L46" s="69">
        <f>L48*100/L47</f>
        <v>73.928216512835021</v>
      </c>
      <c r="M46" s="69">
        <v>63.5</v>
      </c>
      <c r="N46" s="62"/>
      <c r="O46" s="171" t="s">
        <v>178</v>
      </c>
      <c r="P46" s="46"/>
    </row>
    <row r="47" spans="1:16" ht="23.25" customHeight="1">
      <c r="A47" s="174"/>
      <c r="B47" s="171"/>
      <c r="C47" s="171"/>
      <c r="D47" s="30" t="s">
        <v>63</v>
      </c>
      <c r="E47" s="15" t="s">
        <v>60</v>
      </c>
      <c r="F47" s="16"/>
      <c r="G47" s="16"/>
      <c r="H47" s="61"/>
      <c r="I47" s="70">
        <v>396644.01</v>
      </c>
      <c r="J47" s="71">
        <v>233600</v>
      </c>
      <c r="K47" s="72">
        <v>145255</v>
      </c>
      <c r="L47" s="72">
        <v>153134.94</v>
      </c>
      <c r="M47" s="72">
        <v>146441.26</v>
      </c>
      <c r="N47" s="62"/>
      <c r="O47" s="171"/>
      <c r="P47" s="46"/>
    </row>
    <row r="48" spans="1:16" ht="39" customHeight="1">
      <c r="A48" s="174"/>
      <c r="B48" s="171"/>
      <c r="C48" s="171"/>
      <c r="D48" s="58" t="s">
        <v>64</v>
      </c>
      <c r="E48" s="15" t="s">
        <v>60</v>
      </c>
      <c r="F48" s="16"/>
      <c r="G48" s="16"/>
      <c r="H48" s="61"/>
      <c r="I48" s="73">
        <v>161118.03</v>
      </c>
      <c r="J48" s="73">
        <v>157680</v>
      </c>
      <c r="K48" s="74">
        <v>106559.55</v>
      </c>
      <c r="L48" s="74">
        <v>113209.93</v>
      </c>
      <c r="M48" s="74">
        <v>93124.5</v>
      </c>
      <c r="N48" s="62"/>
      <c r="O48" s="171"/>
      <c r="P48" s="46"/>
    </row>
    <row r="49" spans="1:16" ht="37.5">
      <c r="A49" s="174"/>
      <c r="B49" s="171"/>
      <c r="C49" s="171"/>
      <c r="D49" s="14" t="s">
        <v>65</v>
      </c>
      <c r="E49" s="15" t="s">
        <v>44</v>
      </c>
      <c r="F49" s="16"/>
      <c r="G49" s="16"/>
      <c r="H49" s="16"/>
      <c r="I49" s="63"/>
      <c r="J49" s="63"/>
      <c r="K49" s="63"/>
      <c r="L49" s="64">
        <v>46.5</v>
      </c>
      <c r="M49" s="65"/>
      <c r="N49" s="46"/>
      <c r="O49" s="171" t="s">
        <v>178</v>
      </c>
      <c r="P49" s="46"/>
    </row>
    <row r="50" spans="1:16">
      <c r="A50" s="174"/>
      <c r="B50" s="171"/>
      <c r="C50" s="171"/>
      <c r="D50" s="30" t="s">
        <v>66</v>
      </c>
      <c r="E50" s="15" t="s">
        <v>19</v>
      </c>
      <c r="F50" s="16"/>
      <c r="G50" s="16"/>
      <c r="H50" s="16"/>
      <c r="I50" s="31"/>
      <c r="J50" s="31"/>
      <c r="K50" s="31"/>
      <c r="L50" s="17">
        <v>177457</v>
      </c>
      <c r="M50" s="46"/>
      <c r="N50" s="46"/>
      <c r="O50" s="171"/>
      <c r="P50" s="46"/>
    </row>
    <row r="51" spans="1:16">
      <c r="A51" s="174"/>
      <c r="B51" s="171"/>
      <c r="C51" s="171"/>
      <c r="D51" s="30" t="s">
        <v>67</v>
      </c>
      <c r="E51" s="15" t="s">
        <v>19</v>
      </c>
      <c r="F51" s="16"/>
      <c r="G51" s="16"/>
      <c r="H51" s="16"/>
      <c r="I51" s="31"/>
      <c r="J51" s="31"/>
      <c r="K51" s="31"/>
      <c r="L51" s="17">
        <v>381571</v>
      </c>
      <c r="M51" s="46"/>
      <c r="N51" s="46"/>
      <c r="O51" s="171"/>
      <c r="P51" s="46"/>
    </row>
    <row r="52" spans="1:16" ht="56.25">
      <c r="A52" s="174"/>
      <c r="B52" s="171"/>
      <c r="C52" s="171"/>
      <c r="D52" s="14" t="s">
        <v>68</v>
      </c>
      <c r="E52" s="15" t="s">
        <v>44</v>
      </c>
      <c r="F52" s="16"/>
      <c r="G52" s="16"/>
      <c r="H52" s="16"/>
      <c r="I52" s="31"/>
      <c r="J52" s="31"/>
      <c r="K52" s="31"/>
      <c r="L52" s="29">
        <v>100</v>
      </c>
      <c r="M52" s="46"/>
      <c r="N52" s="46"/>
      <c r="O52" s="171" t="s">
        <v>178</v>
      </c>
      <c r="P52" s="46"/>
    </row>
    <row r="53" spans="1:16" ht="37.5">
      <c r="A53" s="174"/>
      <c r="B53" s="171"/>
      <c r="C53" s="171"/>
      <c r="D53" s="18" t="s">
        <v>69</v>
      </c>
      <c r="E53" s="15" t="s">
        <v>48</v>
      </c>
      <c r="F53" s="16"/>
      <c r="G53" s="16"/>
      <c r="H53" s="16"/>
      <c r="I53" s="32"/>
      <c r="J53" s="32"/>
      <c r="K53" s="32"/>
      <c r="L53" s="17">
        <v>1642</v>
      </c>
      <c r="M53" s="46"/>
      <c r="N53" s="46"/>
      <c r="O53" s="171"/>
      <c r="P53" s="46"/>
    </row>
    <row r="54" spans="1:16" ht="21" customHeight="1">
      <c r="A54" s="174"/>
      <c r="B54" s="171"/>
      <c r="C54" s="171"/>
      <c r="D54" s="30" t="s">
        <v>70</v>
      </c>
      <c r="E54" s="15" t="s">
        <v>48</v>
      </c>
      <c r="F54" s="16"/>
      <c r="G54" s="16"/>
      <c r="H54" s="16"/>
      <c r="I54" s="32"/>
      <c r="J54" s="32"/>
      <c r="K54" s="32"/>
      <c r="L54" s="17">
        <v>1642</v>
      </c>
      <c r="M54" s="46"/>
      <c r="N54" s="46"/>
      <c r="O54" s="171"/>
      <c r="P54" s="46"/>
    </row>
    <row r="55" spans="1:16" ht="132" customHeight="1">
      <c r="A55" s="174"/>
      <c r="B55" s="171"/>
      <c r="C55" s="18" t="s">
        <v>71</v>
      </c>
      <c r="D55" s="33" t="s">
        <v>72</v>
      </c>
      <c r="E55" s="15" t="s">
        <v>48</v>
      </c>
      <c r="F55" s="16"/>
      <c r="G55" s="16"/>
      <c r="H55" s="16"/>
      <c r="I55" s="17">
        <v>1642</v>
      </c>
      <c r="J55" s="17">
        <v>1642</v>
      </c>
      <c r="K55" s="17">
        <v>1642</v>
      </c>
      <c r="L55" s="17"/>
      <c r="M55" s="46"/>
      <c r="N55" s="46"/>
      <c r="O55" s="14" t="s">
        <v>157</v>
      </c>
      <c r="P55" s="46"/>
    </row>
    <row r="56" spans="1:16" ht="93.75">
      <c r="A56" s="174"/>
      <c r="B56" s="171"/>
      <c r="C56" s="171" t="s">
        <v>73</v>
      </c>
      <c r="D56" s="14" t="s">
        <v>74</v>
      </c>
      <c r="E56" s="15" t="s">
        <v>48</v>
      </c>
      <c r="F56" s="16"/>
      <c r="G56" s="16"/>
      <c r="H56" s="16"/>
      <c r="I56" s="24"/>
      <c r="J56" s="24">
        <v>208</v>
      </c>
      <c r="K56" s="24">
        <v>92</v>
      </c>
      <c r="L56" s="24">
        <v>44</v>
      </c>
      <c r="M56" s="16">
        <v>35</v>
      </c>
      <c r="N56" s="46"/>
      <c r="O56" s="14" t="s">
        <v>157</v>
      </c>
      <c r="P56" s="46"/>
    </row>
    <row r="57" spans="1:16" ht="56.25">
      <c r="A57" s="174"/>
      <c r="B57" s="171"/>
      <c r="C57" s="171"/>
      <c r="D57" s="14" t="s">
        <v>75</v>
      </c>
      <c r="E57" s="15" t="s">
        <v>76</v>
      </c>
      <c r="F57" s="16"/>
      <c r="G57" s="16"/>
      <c r="H57" s="16"/>
      <c r="I57" s="24">
        <v>919</v>
      </c>
      <c r="J57" s="34">
        <v>1273</v>
      </c>
      <c r="K57" s="17">
        <v>1252</v>
      </c>
      <c r="L57" s="17">
        <v>915</v>
      </c>
      <c r="M57" s="46"/>
      <c r="N57" s="46"/>
      <c r="O57" s="14" t="s">
        <v>158</v>
      </c>
      <c r="P57" s="46"/>
    </row>
    <row r="58" spans="1:16">
      <c r="A58" s="174"/>
      <c r="B58" s="171"/>
      <c r="C58" s="171"/>
      <c r="D58" s="171" t="s">
        <v>77</v>
      </c>
      <c r="E58" s="15" t="s">
        <v>78</v>
      </c>
      <c r="F58" s="16"/>
      <c r="G58" s="16"/>
      <c r="H58" s="16"/>
      <c r="I58" s="24">
        <v>33.85</v>
      </c>
      <c r="J58" s="24">
        <v>38.5</v>
      </c>
      <c r="K58" s="24">
        <v>37.74</v>
      </c>
      <c r="L58" s="21">
        <v>33</v>
      </c>
      <c r="M58" s="46"/>
      <c r="N58" s="46"/>
      <c r="O58" s="171" t="s">
        <v>158</v>
      </c>
      <c r="P58" s="46"/>
    </row>
    <row r="59" spans="1:16">
      <c r="A59" s="174"/>
      <c r="B59" s="171"/>
      <c r="C59" s="171"/>
      <c r="D59" s="171"/>
      <c r="E59" s="35" t="s">
        <v>79</v>
      </c>
      <c r="F59" s="16"/>
      <c r="G59" s="16"/>
      <c r="H59" s="16"/>
      <c r="I59" s="24">
        <v>23.61</v>
      </c>
      <c r="J59" s="24">
        <v>23.49</v>
      </c>
      <c r="K59" s="24">
        <v>23.31</v>
      </c>
      <c r="L59" s="21">
        <v>23</v>
      </c>
      <c r="M59" s="46"/>
      <c r="N59" s="46"/>
      <c r="O59" s="171"/>
      <c r="P59" s="46"/>
    </row>
    <row r="60" spans="1:16" hidden="1">
      <c r="A60" s="174"/>
      <c r="B60" s="171"/>
      <c r="C60" s="171"/>
      <c r="D60" s="16" t="s">
        <v>80</v>
      </c>
      <c r="E60" s="97"/>
      <c r="F60" s="16"/>
      <c r="G60" s="16"/>
      <c r="H60" s="16"/>
      <c r="I60" s="16"/>
      <c r="J60" s="16"/>
      <c r="K60" s="16"/>
      <c r="L60" s="24"/>
      <c r="M60" s="46"/>
      <c r="N60" s="46"/>
      <c r="O60" s="171" t="s">
        <v>159</v>
      </c>
      <c r="P60" s="46"/>
    </row>
    <row r="61" spans="1:16">
      <c r="A61" s="174"/>
      <c r="B61" s="171"/>
      <c r="C61" s="171"/>
      <c r="D61" s="30" t="s">
        <v>81</v>
      </c>
      <c r="E61" s="15" t="s">
        <v>82</v>
      </c>
      <c r="F61" s="16"/>
      <c r="G61" s="16"/>
      <c r="H61" s="16"/>
      <c r="I61" s="24">
        <v>949</v>
      </c>
      <c r="J61" s="24">
        <v>191</v>
      </c>
      <c r="K61" s="24" t="s">
        <v>83</v>
      </c>
      <c r="L61" s="24"/>
      <c r="M61" s="46"/>
      <c r="N61" s="46"/>
      <c r="O61" s="171"/>
      <c r="P61" s="46"/>
    </row>
    <row r="62" spans="1:16">
      <c r="A62" s="174"/>
      <c r="B62" s="171"/>
      <c r="C62" s="171"/>
      <c r="D62" s="30" t="s">
        <v>84</v>
      </c>
      <c r="E62" s="15" t="s">
        <v>85</v>
      </c>
      <c r="F62" s="16"/>
      <c r="G62" s="16"/>
      <c r="H62" s="16"/>
      <c r="I62" s="24"/>
      <c r="J62" s="24"/>
      <c r="K62" s="24"/>
      <c r="L62" s="24"/>
      <c r="M62" s="46"/>
      <c r="N62" s="46"/>
      <c r="O62" s="171"/>
      <c r="P62" s="46"/>
    </row>
    <row r="63" spans="1:16">
      <c r="A63" s="174"/>
      <c r="B63" s="171"/>
      <c r="C63" s="171"/>
      <c r="D63" s="30" t="s">
        <v>86</v>
      </c>
      <c r="E63" s="15" t="s">
        <v>87</v>
      </c>
      <c r="F63" s="16"/>
      <c r="G63" s="16"/>
      <c r="H63" s="16"/>
      <c r="I63" s="24"/>
      <c r="J63" s="24"/>
      <c r="K63" s="24"/>
      <c r="L63" s="24"/>
      <c r="M63" s="46"/>
      <c r="N63" s="46"/>
      <c r="O63" s="171"/>
      <c r="P63" s="46"/>
    </row>
    <row r="64" spans="1:16" hidden="1">
      <c r="A64" s="174"/>
      <c r="B64" s="171"/>
      <c r="C64" s="171"/>
      <c r="D64" s="14" t="s">
        <v>88</v>
      </c>
      <c r="E64" s="97"/>
      <c r="F64" s="16"/>
      <c r="G64" s="16"/>
      <c r="H64" s="16"/>
      <c r="I64" s="16"/>
      <c r="J64" s="16"/>
      <c r="K64" s="16"/>
      <c r="L64" s="17"/>
      <c r="M64" s="46"/>
      <c r="N64" s="46"/>
      <c r="O64" s="171" t="s">
        <v>159</v>
      </c>
      <c r="P64" s="46"/>
    </row>
    <row r="65" spans="1:16">
      <c r="A65" s="174"/>
      <c r="B65" s="171"/>
      <c r="C65" s="171"/>
      <c r="D65" s="30" t="s">
        <v>81</v>
      </c>
      <c r="E65" s="15" t="s">
        <v>82</v>
      </c>
      <c r="F65" s="16"/>
      <c r="G65" s="16"/>
      <c r="H65" s="16"/>
      <c r="I65" s="36"/>
      <c r="J65" s="24">
        <v>902</v>
      </c>
      <c r="K65" s="17">
        <v>1100</v>
      </c>
      <c r="L65" s="17">
        <v>228</v>
      </c>
      <c r="M65" s="46"/>
      <c r="N65" s="46"/>
      <c r="O65" s="171"/>
      <c r="P65" s="46"/>
    </row>
    <row r="66" spans="1:16">
      <c r="A66" s="174"/>
      <c r="B66" s="171"/>
      <c r="C66" s="171"/>
      <c r="D66" s="30" t="s">
        <v>84</v>
      </c>
      <c r="E66" s="15" t="s">
        <v>85</v>
      </c>
      <c r="F66" s="16"/>
      <c r="G66" s="16"/>
      <c r="H66" s="16"/>
      <c r="I66" s="36"/>
      <c r="J66" s="17">
        <v>136494</v>
      </c>
      <c r="K66" s="17">
        <v>56718</v>
      </c>
      <c r="L66" s="17">
        <v>11707</v>
      </c>
      <c r="M66" s="46"/>
      <c r="N66" s="46"/>
      <c r="O66" s="171"/>
      <c r="P66" s="46"/>
    </row>
    <row r="67" spans="1:16">
      <c r="A67" s="174"/>
      <c r="B67" s="171"/>
      <c r="C67" s="171"/>
      <c r="D67" s="30" t="s">
        <v>86</v>
      </c>
      <c r="E67" s="15" t="s">
        <v>87</v>
      </c>
      <c r="F67" s="16"/>
      <c r="G67" s="16"/>
      <c r="H67" s="16"/>
      <c r="I67" s="36"/>
      <c r="J67" s="17">
        <v>56827481</v>
      </c>
      <c r="K67" s="17">
        <v>2949280</v>
      </c>
      <c r="L67" s="17">
        <v>70336501</v>
      </c>
      <c r="M67" s="46"/>
      <c r="N67" s="46"/>
      <c r="O67" s="171"/>
      <c r="P67" s="46"/>
    </row>
    <row r="68" spans="1:16" ht="37.5" hidden="1">
      <c r="A68" s="174"/>
      <c r="B68" s="171"/>
      <c r="C68" s="171"/>
      <c r="D68" s="18" t="s">
        <v>89</v>
      </c>
      <c r="E68" s="98"/>
      <c r="F68" s="16"/>
      <c r="G68" s="16"/>
      <c r="H68" s="16"/>
      <c r="I68" s="36"/>
      <c r="J68" s="17"/>
      <c r="K68" s="17"/>
      <c r="L68" s="17"/>
      <c r="M68" s="46"/>
      <c r="N68" s="46"/>
      <c r="O68" s="171"/>
      <c r="P68" s="46"/>
    </row>
    <row r="69" spans="1:16">
      <c r="A69" s="174"/>
      <c r="B69" s="171"/>
      <c r="C69" s="171"/>
      <c r="D69" s="18" t="s">
        <v>90</v>
      </c>
      <c r="E69" s="15" t="s">
        <v>48</v>
      </c>
      <c r="F69" s="16"/>
      <c r="G69" s="16"/>
      <c r="H69" s="16"/>
      <c r="I69" s="36"/>
      <c r="J69" s="17"/>
      <c r="K69" s="17"/>
      <c r="L69" s="17"/>
      <c r="M69" s="46"/>
      <c r="N69" s="46"/>
      <c r="O69" s="171"/>
      <c r="P69" s="46"/>
    </row>
    <row r="70" spans="1:16">
      <c r="A70" s="174"/>
      <c r="B70" s="171"/>
      <c r="C70" s="171"/>
      <c r="D70" s="18" t="s">
        <v>91</v>
      </c>
      <c r="E70" s="15" t="s">
        <v>48</v>
      </c>
      <c r="F70" s="16"/>
      <c r="G70" s="16"/>
      <c r="H70" s="16"/>
      <c r="I70" s="36"/>
      <c r="J70" s="17"/>
      <c r="K70" s="17"/>
      <c r="L70" s="17"/>
      <c r="M70" s="46"/>
      <c r="N70" s="46"/>
      <c r="O70" s="171"/>
      <c r="P70" s="46"/>
    </row>
    <row r="71" spans="1:16">
      <c r="A71" s="174"/>
      <c r="B71" s="171"/>
      <c r="C71" s="171"/>
      <c r="D71" s="18" t="s">
        <v>92</v>
      </c>
      <c r="E71" s="15" t="s">
        <v>48</v>
      </c>
      <c r="F71" s="16"/>
      <c r="G71" s="16"/>
      <c r="H71" s="16"/>
      <c r="I71" s="36"/>
      <c r="J71" s="17"/>
      <c r="K71" s="17"/>
      <c r="L71" s="17"/>
      <c r="M71" s="46"/>
      <c r="N71" s="46"/>
      <c r="O71" s="171"/>
      <c r="P71" s="46"/>
    </row>
    <row r="72" spans="1:16" ht="37.5">
      <c r="A72" s="174"/>
      <c r="B72" s="171"/>
      <c r="C72" s="171"/>
      <c r="D72" s="18" t="s">
        <v>93</v>
      </c>
      <c r="E72" s="15" t="s">
        <v>48</v>
      </c>
      <c r="F72" s="16"/>
      <c r="G72" s="16"/>
      <c r="H72" s="16"/>
      <c r="I72" s="36"/>
      <c r="J72" s="17"/>
      <c r="K72" s="17"/>
      <c r="L72" s="17"/>
      <c r="M72" s="46"/>
      <c r="N72" s="46"/>
      <c r="O72" s="171"/>
      <c r="P72" s="46"/>
    </row>
    <row r="73" spans="1:16" hidden="1">
      <c r="A73" s="174"/>
      <c r="B73" s="171"/>
      <c r="C73" s="171"/>
      <c r="D73" s="14" t="s">
        <v>94</v>
      </c>
      <c r="E73" s="97"/>
      <c r="F73" s="16"/>
      <c r="G73" s="16"/>
      <c r="H73" s="16"/>
      <c r="I73" s="16"/>
      <c r="J73" s="16"/>
      <c r="K73" s="16"/>
      <c r="L73" s="16"/>
      <c r="M73" s="46"/>
      <c r="N73" s="46"/>
      <c r="O73" s="171" t="s">
        <v>159</v>
      </c>
      <c r="P73" s="46"/>
    </row>
    <row r="74" spans="1:16">
      <c r="A74" s="174"/>
      <c r="B74" s="171"/>
      <c r="C74" s="171"/>
      <c r="D74" s="30" t="s">
        <v>81</v>
      </c>
      <c r="E74" s="15" t="s">
        <v>82</v>
      </c>
      <c r="F74" s="16"/>
      <c r="G74" s="16"/>
      <c r="H74" s="16"/>
      <c r="I74" s="36"/>
      <c r="J74" s="24">
        <v>621</v>
      </c>
      <c r="K74" s="24">
        <v>240</v>
      </c>
      <c r="L74" s="24"/>
      <c r="M74" s="46"/>
      <c r="N74" s="46"/>
      <c r="O74" s="171"/>
      <c r="P74" s="46"/>
    </row>
    <row r="75" spans="1:16">
      <c r="A75" s="174"/>
      <c r="B75" s="171"/>
      <c r="C75" s="171"/>
      <c r="D75" s="30" t="s">
        <v>84</v>
      </c>
      <c r="E75" s="15" t="s">
        <v>85</v>
      </c>
      <c r="F75" s="16"/>
      <c r="G75" s="16"/>
      <c r="H75" s="16"/>
      <c r="I75" s="36"/>
      <c r="J75" s="17">
        <v>16183</v>
      </c>
      <c r="K75" s="17">
        <v>3888</v>
      </c>
      <c r="L75" s="17"/>
      <c r="M75" s="46"/>
      <c r="N75" s="46"/>
      <c r="O75" s="171"/>
      <c r="P75" s="46"/>
    </row>
    <row r="76" spans="1:16">
      <c r="A76" s="174"/>
      <c r="B76" s="171"/>
      <c r="C76" s="171"/>
      <c r="D76" s="30" t="s">
        <v>86</v>
      </c>
      <c r="E76" s="15" t="s">
        <v>87</v>
      </c>
      <c r="F76" s="16"/>
      <c r="G76" s="16"/>
      <c r="H76" s="16"/>
      <c r="I76" s="36"/>
      <c r="J76" s="17">
        <v>2473858</v>
      </c>
      <c r="K76" s="17">
        <v>849860</v>
      </c>
      <c r="L76" s="17"/>
      <c r="M76" s="46"/>
      <c r="N76" s="46"/>
      <c r="O76" s="171"/>
      <c r="P76" s="46"/>
    </row>
    <row r="77" spans="1:16" hidden="1">
      <c r="A77" s="174"/>
      <c r="B77" s="171"/>
      <c r="C77" s="171"/>
      <c r="D77" s="18" t="s">
        <v>95</v>
      </c>
      <c r="E77" s="98"/>
      <c r="F77" s="16"/>
      <c r="G77" s="16"/>
      <c r="H77" s="16"/>
      <c r="I77" s="36"/>
      <c r="J77" s="17"/>
      <c r="K77" s="17"/>
      <c r="L77" s="17"/>
      <c r="M77" s="46"/>
      <c r="N77" s="46"/>
      <c r="O77" s="171" t="s">
        <v>159</v>
      </c>
      <c r="P77" s="46"/>
    </row>
    <row r="78" spans="1:16">
      <c r="A78" s="174"/>
      <c r="B78" s="171"/>
      <c r="C78" s="171"/>
      <c r="D78" s="30" t="s">
        <v>81</v>
      </c>
      <c r="E78" s="15" t="s">
        <v>82</v>
      </c>
      <c r="F78" s="16"/>
      <c r="G78" s="16"/>
      <c r="H78" s="16"/>
      <c r="I78" s="36"/>
      <c r="J78" s="17"/>
      <c r="K78" s="17"/>
      <c r="L78" s="17"/>
      <c r="M78" s="46"/>
      <c r="N78" s="46"/>
      <c r="O78" s="171"/>
      <c r="P78" s="46"/>
    </row>
    <row r="79" spans="1:16">
      <c r="A79" s="174"/>
      <c r="B79" s="171"/>
      <c r="C79" s="171"/>
      <c r="D79" s="30" t="s">
        <v>84</v>
      </c>
      <c r="E79" s="15" t="s">
        <v>85</v>
      </c>
      <c r="F79" s="16"/>
      <c r="G79" s="16"/>
      <c r="H79" s="16"/>
      <c r="I79" s="17">
        <v>254299</v>
      </c>
      <c r="J79" s="17">
        <v>207746</v>
      </c>
      <c r="K79" s="17">
        <v>191820</v>
      </c>
      <c r="L79" s="17"/>
      <c r="M79" s="46"/>
      <c r="N79" s="46"/>
      <c r="O79" s="171"/>
      <c r="P79" s="46"/>
    </row>
    <row r="80" spans="1:16">
      <c r="A80" s="174"/>
      <c r="B80" s="171"/>
      <c r="C80" s="171"/>
      <c r="D80" s="30" t="s">
        <v>86</v>
      </c>
      <c r="E80" s="15" t="s">
        <v>87</v>
      </c>
      <c r="F80" s="16"/>
      <c r="G80" s="16"/>
      <c r="H80" s="16"/>
      <c r="I80" s="36"/>
      <c r="J80" s="17"/>
      <c r="K80" s="17"/>
      <c r="L80" s="17"/>
      <c r="M80" s="46"/>
      <c r="N80" s="46"/>
      <c r="O80" s="171"/>
      <c r="P80" s="46"/>
    </row>
    <row r="81" spans="1:16" ht="96" customHeight="1">
      <c r="A81" s="174" t="s">
        <v>96</v>
      </c>
      <c r="B81" s="171" t="s">
        <v>97</v>
      </c>
      <c r="C81" s="18" t="s">
        <v>98</v>
      </c>
      <c r="D81" s="26" t="s">
        <v>176</v>
      </c>
      <c r="E81" s="37" t="s">
        <v>83</v>
      </c>
      <c r="F81" s="16"/>
      <c r="G81" s="16"/>
      <c r="H81" s="16"/>
      <c r="I81" s="38">
        <v>0.39</v>
      </c>
      <c r="J81" s="15" t="s">
        <v>83</v>
      </c>
      <c r="K81" s="15">
        <v>0.379</v>
      </c>
      <c r="L81" s="15" t="s">
        <v>83</v>
      </c>
      <c r="M81" s="46"/>
      <c r="N81" s="46"/>
      <c r="O81" s="14" t="s">
        <v>160</v>
      </c>
      <c r="P81" s="46"/>
    </row>
    <row r="82" spans="1:16" ht="56.25">
      <c r="A82" s="174"/>
      <c r="B82" s="171"/>
      <c r="C82" s="14" t="s">
        <v>99</v>
      </c>
      <c r="D82" s="14" t="s">
        <v>100</v>
      </c>
      <c r="E82" s="15" t="s">
        <v>101</v>
      </c>
      <c r="F82" s="16"/>
      <c r="G82" s="16"/>
      <c r="H82" s="16"/>
      <c r="I82" s="15">
        <v>7.5</v>
      </c>
      <c r="J82" s="15">
        <v>7.4</v>
      </c>
      <c r="K82" s="15">
        <v>7.2</v>
      </c>
      <c r="L82" s="15">
        <v>7.3</v>
      </c>
      <c r="M82" s="46"/>
      <c r="N82" s="46"/>
      <c r="O82" s="14" t="s">
        <v>161</v>
      </c>
      <c r="P82" s="46"/>
    </row>
    <row r="83" spans="1:16" hidden="1">
      <c r="A83" s="174"/>
      <c r="B83" s="171"/>
      <c r="C83" s="171" t="s">
        <v>102</v>
      </c>
      <c r="D83" s="171" t="s">
        <v>103</v>
      </c>
      <c r="E83" s="99"/>
      <c r="F83" s="16"/>
      <c r="G83" s="16"/>
      <c r="H83" s="16"/>
      <c r="I83" s="30"/>
      <c r="J83" s="30" t="s">
        <v>104</v>
      </c>
      <c r="K83" s="30" t="s">
        <v>105</v>
      </c>
      <c r="L83" s="51" t="s">
        <v>165</v>
      </c>
      <c r="M83" s="46"/>
      <c r="N83" s="46"/>
      <c r="O83" s="171" t="s">
        <v>161</v>
      </c>
      <c r="P83" s="46"/>
    </row>
    <row r="84" spans="1:16" hidden="1">
      <c r="A84" s="174"/>
      <c r="B84" s="171"/>
      <c r="C84" s="171"/>
      <c r="D84" s="171"/>
      <c r="E84" s="99"/>
      <c r="F84" s="16"/>
      <c r="G84" s="16"/>
      <c r="H84" s="16"/>
      <c r="I84" s="18"/>
      <c r="J84" s="30" t="s">
        <v>106</v>
      </c>
      <c r="K84" s="30" t="s">
        <v>107</v>
      </c>
      <c r="L84" s="51" t="s">
        <v>166</v>
      </c>
      <c r="M84" s="46"/>
      <c r="N84" s="46"/>
      <c r="O84" s="171"/>
      <c r="P84" s="46"/>
    </row>
    <row r="85" spans="1:16" hidden="1">
      <c r="A85" s="174"/>
      <c r="B85" s="171"/>
      <c r="C85" s="171"/>
      <c r="D85" s="171"/>
      <c r="E85" s="99"/>
      <c r="F85" s="16"/>
      <c r="G85" s="16"/>
      <c r="H85" s="16"/>
      <c r="I85" s="24" t="s">
        <v>167</v>
      </c>
      <c r="J85" s="18" t="s">
        <v>168</v>
      </c>
      <c r="K85" s="18" t="s">
        <v>169</v>
      </c>
      <c r="L85" s="50" t="s">
        <v>170</v>
      </c>
      <c r="M85" s="46"/>
      <c r="N85" s="46"/>
      <c r="O85" s="171"/>
      <c r="P85" s="46"/>
    </row>
    <row r="86" spans="1:16" ht="56.25">
      <c r="A86" s="174"/>
      <c r="B86" s="171"/>
      <c r="C86" s="39" t="s">
        <v>108</v>
      </c>
      <c r="D86" s="14" t="s">
        <v>109</v>
      </c>
      <c r="E86" s="15" t="s">
        <v>44</v>
      </c>
      <c r="F86" s="16"/>
      <c r="G86" s="16"/>
      <c r="H86" s="16"/>
      <c r="I86" s="15">
        <v>5.64</v>
      </c>
      <c r="J86" s="15">
        <v>5.74</v>
      </c>
      <c r="K86" s="15">
        <v>3.32</v>
      </c>
      <c r="L86" s="14"/>
      <c r="M86" s="46"/>
      <c r="N86" s="46"/>
      <c r="O86" s="14" t="s">
        <v>160</v>
      </c>
      <c r="P86" s="46"/>
    </row>
    <row r="87" spans="1:16" ht="56.25">
      <c r="A87" s="174"/>
      <c r="B87" s="171"/>
      <c r="C87" s="171" t="s">
        <v>110</v>
      </c>
      <c r="D87" s="26" t="s">
        <v>111</v>
      </c>
      <c r="E87" s="27" t="s">
        <v>27</v>
      </c>
      <c r="F87" s="16"/>
      <c r="G87" s="16"/>
      <c r="H87" s="16"/>
      <c r="I87" s="16"/>
      <c r="J87" s="16"/>
      <c r="K87" s="16"/>
      <c r="L87" s="19"/>
      <c r="M87" s="46"/>
      <c r="N87" s="46"/>
      <c r="O87" s="171" t="s">
        <v>162</v>
      </c>
      <c r="P87" s="46"/>
    </row>
    <row r="88" spans="1:16">
      <c r="A88" s="174"/>
      <c r="B88" s="171"/>
      <c r="C88" s="171"/>
      <c r="D88" s="40" t="s">
        <v>112</v>
      </c>
      <c r="E88" s="27" t="s">
        <v>27</v>
      </c>
      <c r="F88" s="16"/>
      <c r="G88" s="16"/>
      <c r="H88" s="16"/>
      <c r="I88" s="19">
        <v>29174</v>
      </c>
      <c r="J88" s="19">
        <v>29536</v>
      </c>
      <c r="K88" s="19">
        <v>29626</v>
      </c>
      <c r="L88" s="19">
        <v>30599</v>
      </c>
      <c r="M88" s="55">
        <v>30472</v>
      </c>
      <c r="N88" s="46"/>
      <c r="O88" s="171"/>
      <c r="P88" s="46"/>
    </row>
    <row r="89" spans="1:16">
      <c r="A89" s="174"/>
      <c r="B89" s="171"/>
      <c r="C89" s="171"/>
      <c r="D89" s="40" t="s">
        <v>113</v>
      </c>
      <c r="E89" s="27" t="s">
        <v>27</v>
      </c>
      <c r="F89" s="16"/>
      <c r="G89" s="16"/>
      <c r="H89" s="16"/>
      <c r="I89" s="19">
        <v>5974</v>
      </c>
      <c r="J89" s="19">
        <v>6669</v>
      </c>
      <c r="K89" s="19">
        <v>7200</v>
      </c>
      <c r="L89" s="19">
        <v>8215</v>
      </c>
      <c r="M89" s="55">
        <v>8345</v>
      </c>
      <c r="N89" s="46"/>
      <c r="O89" s="171"/>
      <c r="P89" s="46"/>
    </row>
    <row r="90" spans="1:16">
      <c r="A90" s="174"/>
      <c r="B90" s="171"/>
      <c r="C90" s="171"/>
      <c r="D90" s="40" t="s">
        <v>114</v>
      </c>
      <c r="E90" s="27" t="s">
        <v>27</v>
      </c>
      <c r="F90" s="16"/>
      <c r="G90" s="16"/>
      <c r="H90" s="16"/>
      <c r="I90" s="19">
        <v>22628</v>
      </c>
      <c r="J90" s="19">
        <v>23268</v>
      </c>
      <c r="K90" s="19">
        <v>26428</v>
      </c>
      <c r="L90" s="19">
        <v>33309</v>
      </c>
      <c r="M90" s="55">
        <v>40729</v>
      </c>
      <c r="N90" s="46"/>
      <c r="O90" s="171"/>
      <c r="P90" s="46"/>
    </row>
    <row r="91" spans="1:16">
      <c r="A91" s="174"/>
      <c r="B91" s="171"/>
      <c r="C91" s="171"/>
      <c r="D91" s="41" t="s">
        <v>115</v>
      </c>
      <c r="E91" s="27" t="s">
        <v>27</v>
      </c>
      <c r="F91" s="16"/>
      <c r="G91" s="16"/>
      <c r="H91" s="16"/>
      <c r="I91" s="19">
        <v>521155</v>
      </c>
      <c r="J91" s="19">
        <v>501230</v>
      </c>
      <c r="K91" s="19">
        <v>486690</v>
      </c>
      <c r="L91" s="19">
        <v>476323</v>
      </c>
      <c r="M91" s="55">
        <v>478366</v>
      </c>
      <c r="N91" s="46"/>
      <c r="O91" s="171"/>
      <c r="P91" s="46"/>
    </row>
    <row r="92" spans="1:16" ht="56.25">
      <c r="A92" s="174"/>
      <c r="B92" s="171"/>
      <c r="C92" s="171"/>
      <c r="D92" s="40" t="s">
        <v>116</v>
      </c>
      <c r="E92" s="27" t="s">
        <v>44</v>
      </c>
      <c r="F92" s="16"/>
      <c r="G92" s="16"/>
      <c r="H92" s="16"/>
      <c r="I92" s="42">
        <f>SUM(I88:I90)*100/I91</f>
        <v>11.086145196726502</v>
      </c>
      <c r="J92" s="42">
        <f>SUM(J88:J90)*100/J91</f>
        <v>11.865411088721745</v>
      </c>
      <c r="K92" s="42">
        <f>SUM(K88:K90)*100/K91</f>
        <v>12.996774127267871</v>
      </c>
      <c r="L92" s="42">
        <f>SUM(L88:L90)*100/L91</f>
        <v>15.141616088242642</v>
      </c>
      <c r="M92" s="35">
        <v>16.600000000000001</v>
      </c>
      <c r="N92" s="46"/>
      <c r="O92" s="171"/>
      <c r="P92" s="46"/>
    </row>
    <row r="93" spans="1:16" ht="40.5" customHeight="1">
      <c r="A93" s="174"/>
      <c r="B93" s="171"/>
      <c r="C93" s="171" t="s">
        <v>117</v>
      </c>
      <c r="D93" s="14" t="s">
        <v>118</v>
      </c>
      <c r="E93" s="15" t="s">
        <v>119</v>
      </c>
      <c r="F93" s="16"/>
      <c r="G93" s="16"/>
      <c r="H93" s="16"/>
      <c r="I93" s="15">
        <v>10</v>
      </c>
      <c r="J93" s="15">
        <v>10</v>
      </c>
      <c r="K93" s="15">
        <v>10</v>
      </c>
      <c r="L93" s="15">
        <v>10</v>
      </c>
      <c r="M93" s="46"/>
      <c r="N93" s="46"/>
      <c r="O93" s="171" t="s">
        <v>163</v>
      </c>
      <c r="P93" s="46"/>
    </row>
    <row r="94" spans="1:16" ht="36.75" customHeight="1">
      <c r="A94" s="174"/>
      <c r="B94" s="171"/>
      <c r="C94" s="171"/>
      <c r="D94" s="14" t="s">
        <v>120</v>
      </c>
      <c r="E94" s="15" t="s">
        <v>121</v>
      </c>
      <c r="F94" s="16"/>
      <c r="G94" s="16"/>
      <c r="H94" s="16"/>
      <c r="I94" s="43"/>
      <c r="J94" s="43"/>
      <c r="K94" s="43"/>
      <c r="L94" s="15"/>
      <c r="M94" s="46"/>
      <c r="N94" s="46"/>
      <c r="O94" s="172"/>
      <c r="P94" s="46"/>
    </row>
    <row r="95" spans="1:16" ht="41.25" hidden="1" customHeight="1">
      <c r="A95" s="174"/>
      <c r="B95" s="171"/>
      <c r="C95" s="171" t="s">
        <v>122</v>
      </c>
      <c r="D95" s="26" t="s">
        <v>123</v>
      </c>
      <c r="E95" s="100"/>
      <c r="F95" s="16"/>
      <c r="G95" s="16"/>
      <c r="H95" s="16"/>
      <c r="I95" s="15"/>
      <c r="J95" s="15"/>
      <c r="K95" s="15"/>
      <c r="L95" s="15"/>
      <c r="M95" s="46"/>
      <c r="N95" s="46"/>
      <c r="O95" s="14" t="s">
        <v>164</v>
      </c>
      <c r="P95" s="46"/>
    </row>
    <row r="96" spans="1:16" ht="37.5">
      <c r="A96" s="174"/>
      <c r="B96" s="171"/>
      <c r="C96" s="171"/>
      <c r="D96" s="18" t="s">
        <v>124</v>
      </c>
      <c r="E96" s="27" t="s">
        <v>125</v>
      </c>
      <c r="F96" s="16"/>
      <c r="G96" s="16"/>
      <c r="H96" s="16"/>
      <c r="I96" s="15" t="s">
        <v>126</v>
      </c>
      <c r="J96" s="15" t="s">
        <v>127</v>
      </c>
      <c r="K96" s="15" t="s">
        <v>128</v>
      </c>
      <c r="L96" s="15" t="s">
        <v>129</v>
      </c>
      <c r="M96" s="56" t="s">
        <v>171</v>
      </c>
      <c r="N96" s="46"/>
      <c r="O96" s="101"/>
      <c r="P96" s="46"/>
    </row>
    <row r="97" spans="1:16" ht="39" customHeight="1">
      <c r="A97" s="174"/>
      <c r="B97" s="171"/>
      <c r="C97" s="171"/>
      <c r="D97" s="59" t="s">
        <v>130</v>
      </c>
      <c r="E97" s="27" t="s">
        <v>125</v>
      </c>
      <c r="F97" s="16"/>
      <c r="G97" s="16"/>
      <c r="H97" s="16"/>
      <c r="I97" s="44" t="s">
        <v>131</v>
      </c>
      <c r="J97" s="15" t="s">
        <v>132</v>
      </c>
      <c r="K97" s="15" t="s">
        <v>133</v>
      </c>
      <c r="L97" s="15" t="s">
        <v>134</v>
      </c>
      <c r="M97" s="16" t="s">
        <v>172</v>
      </c>
      <c r="N97" s="46"/>
      <c r="O97" s="101"/>
      <c r="P97" s="46"/>
    </row>
    <row r="98" spans="1:16">
      <c r="A98" s="174"/>
      <c r="B98" s="171"/>
      <c r="C98" s="171"/>
      <c r="D98" s="60" t="s">
        <v>135</v>
      </c>
      <c r="E98" s="27" t="s">
        <v>125</v>
      </c>
      <c r="F98" s="16"/>
      <c r="G98" s="16"/>
      <c r="H98" s="16"/>
      <c r="I98" s="15" t="s">
        <v>136</v>
      </c>
      <c r="J98" s="15" t="s">
        <v>137</v>
      </c>
      <c r="K98" s="15" t="s">
        <v>138</v>
      </c>
      <c r="L98" s="15" t="s">
        <v>139</v>
      </c>
      <c r="M98" s="46" t="s">
        <v>173</v>
      </c>
      <c r="N98" s="46"/>
      <c r="O98" s="101"/>
      <c r="P98" s="46"/>
    </row>
    <row r="99" spans="1:16">
      <c r="A99" s="174"/>
      <c r="B99" s="171"/>
      <c r="C99" s="171"/>
      <c r="D99" s="18" t="s">
        <v>140</v>
      </c>
      <c r="E99" s="27" t="s">
        <v>125</v>
      </c>
      <c r="F99" s="16"/>
      <c r="G99" s="16"/>
      <c r="H99" s="16"/>
      <c r="I99" s="15" t="s">
        <v>141</v>
      </c>
      <c r="J99" s="44" t="s">
        <v>131</v>
      </c>
      <c r="K99" s="44" t="s">
        <v>131</v>
      </c>
      <c r="L99" s="44" t="s">
        <v>131</v>
      </c>
      <c r="M99" s="44" t="s">
        <v>131</v>
      </c>
      <c r="N99" s="46"/>
      <c r="O99" s="101"/>
      <c r="P99" s="46"/>
    </row>
    <row r="100" spans="1:16" ht="26.25" customHeight="1">
      <c r="A100" s="174"/>
      <c r="B100" s="171"/>
      <c r="C100" s="171"/>
      <c r="D100" s="18" t="s">
        <v>142</v>
      </c>
      <c r="E100" s="27" t="s">
        <v>143</v>
      </c>
      <c r="F100" s="16"/>
      <c r="G100" s="16"/>
      <c r="H100" s="16"/>
      <c r="I100" s="15" t="s">
        <v>144</v>
      </c>
      <c r="J100" s="15" t="s">
        <v>145</v>
      </c>
      <c r="K100" s="15" t="s">
        <v>146</v>
      </c>
      <c r="L100" s="15" t="s">
        <v>147</v>
      </c>
      <c r="M100" s="46" t="s">
        <v>174</v>
      </c>
      <c r="N100" s="46"/>
      <c r="O100" s="101"/>
      <c r="P100" s="46"/>
    </row>
    <row r="101" spans="1:16" ht="56.25">
      <c r="A101" s="174"/>
      <c r="B101" s="171"/>
      <c r="C101" s="171"/>
      <c r="D101" s="26" t="s">
        <v>148</v>
      </c>
      <c r="E101" s="27" t="s">
        <v>44</v>
      </c>
      <c r="F101" s="16"/>
      <c r="G101" s="16"/>
      <c r="H101" s="16"/>
      <c r="I101" s="15">
        <v>99.85</v>
      </c>
      <c r="J101" s="15">
        <v>99.89</v>
      </c>
      <c r="K101" s="45">
        <v>99.9</v>
      </c>
      <c r="L101" s="15">
        <v>99.94</v>
      </c>
      <c r="M101" s="52">
        <v>99.94</v>
      </c>
      <c r="N101" s="46"/>
      <c r="O101" s="14" t="s">
        <v>151</v>
      </c>
      <c r="P101" s="46"/>
    </row>
    <row r="102" spans="1:16" ht="56.25">
      <c r="A102" s="174"/>
      <c r="B102" s="171"/>
      <c r="C102" s="171"/>
      <c r="D102" s="18" t="s">
        <v>149</v>
      </c>
      <c r="E102" s="27" t="s">
        <v>19</v>
      </c>
      <c r="F102" s="16"/>
      <c r="G102" s="16"/>
      <c r="H102" s="16"/>
      <c r="I102" s="19">
        <v>261624</v>
      </c>
      <c r="J102" s="19">
        <v>259059</v>
      </c>
      <c r="K102" s="19">
        <v>259951</v>
      </c>
      <c r="L102" s="19">
        <v>260476</v>
      </c>
      <c r="M102" s="57">
        <v>261576</v>
      </c>
      <c r="N102" s="46"/>
      <c r="O102" s="101"/>
      <c r="P102" s="46"/>
    </row>
    <row r="103" spans="1:16">
      <c r="A103" s="174"/>
      <c r="B103" s="171"/>
      <c r="C103" s="171"/>
      <c r="D103" s="30" t="s">
        <v>67</v>
      </c>
      <c r="E103" s="27" t="s">
        <v>19</v>
      </c>
      <c r="F103" s="46"/>
      <c r="G103" s="46"/>
      <c r="H103" s="46"/>
      <c r="I103" s="47">
        <v>262012</v>
      </c>
      <c r="J103" s="19">
        <v>259356</v>
      </c>
      <c r="K103" s="19">
        <v>260203</v>
      </c>
      <c r="L103" s="19">
        <v>260626</v>
      </c>
      <c r="M103" s="55">
        <v>261732</v>
      </c>
      <c r="N103" s="46"/>
      <c r="O103" s="101"/>
      <c r="P103" s="46"/>
    </row>
  </sheetData>
  <autoFilter ref="A3:R103">
    <filterColumn colId="4">
      <colorFilter dxfId="4"/>
    </filterColumn>
  </autoFilter>
  <mergeCells count="33">
    <mergeCell ref="F2:N2"/>
    <mergeCell ref="A4:A7"/>
    <mergeCell ref="B4:B7"/>
    <mergeCell ref="A8:A37"/>
    <mergeCell ref="B8:B36"/>
    <mergeCell ref="C8:C32"/>
    <mergeCell ref="C33:C35"/>
    <mergeCell ref="D58:D59"/>
    <mergeCell ref="A81:A103"/>
    <mergeCell ref="B81:B103"/>
    <mergeCell ref="C83:C85"/>
    <mergeCell ref="D83:D85"/>
    <mergeCell ref="C87:C92"/>
    <mergeCell ref="C93:C94"/>
    <mergeCell ref="C95:C103"/>
    <mergeCell ref="A38:A80"/>
    <mergeCell ref="B38:B80"/>
    <mergeCell ref="C38:C41"/>
    <mergeCell ref="C42:C54"/>
    <mergeCell ref="C56:C80"/>
    <mergeCell ref="O8:O32"/>
    <mergeCell ref="O33:O35"/>
    <mergeCell ref="O46:O48"/>
    <mergeCell ref="O49:O51"/>
    <mergeCell ref="O52:O54"/>
    <mergeCell ref="O83:O85"/>
    <mergeCell ref="O87:O92"/>
    <mergeCell ref="O93:O94"/>
    <mergeCell ref="O58:O59"/>
    <mergeCell ref="O60:O63"/>
    <mergeCell ref="O64:O72"/>
    <mergeCell ref="O73:O76"/>
    <mergeCell ref="O77:O80"/>
  </mergeCells>
  <pageMargins left="0.51181102362204722" right="0.31496062992125984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R106"/>
  <sheetViews>
    <sheetView tabSelected="1" zoomScale="80" zoomScaleNormal="80" workbookViewId="0">
      <selection activeCell="E64" sqref="E64"/>
    </sheetView>
  </sheetViews>
  <sheetFormatPr defaultColWidth="9" defaultRowHeight="18.75"/>
  <cols>
    <col min="1" max="4" width="34.375" style="7" customWidth="1"/>
    <col min="5" max="14" width="10.625" style="10" customWidth="1"/>
    <col min="15" max="15" width="31.25" style="13" customWidth="1"/>
    <col min="16" max="16" width="9" style="10"/>
    <col min="17" max="17" width="10.875" style="1" bestFit="1" customWidth="1"/>
    <col min="18" max="18" width="4.25" style="1" customWidth="1"/>
    <col min="19" max="16384" width="9" style="7"/>
  </cols>
  <sheetData>
    <row r="1" spans="1:18" s="1" customFormat="1" ht="39.75" customHeight="1">
      <c r="A1" s="2" t="s">
        <v>175</v>
      </c>
      <c r="E1" s="9"/>
      <c r="F1" s="9"/>
      <c r="G1" s="9"/>
      <c r="H1" s="9"/>
      <c r="I1" s="9"/>
      <c r="J1" s="9"/>
      <c r="K1" s="9"/>
      <c r="L1" s="9"/>
      <c r="M1" s="9"/>
      <c r="N1" s="9"/>
      <c r="O1" s="12"/>
      <c r="P1" s="9"/>
    </row>
    <row r="2" spans="1:18" s="3" customFormat="1" ht="18.75" customHeight="1">
      <c r="A2" s="185" t="s">
        <v>0</v>
      </c>
      <c r="B2" s="185" t="s">
        <v>1</v>
      </c>
      <c r="C2" s="185" t="s">
        <v>2</v>
      </c>
      <c r="D2" s="185" t="s">
        <v>3</v>
      </c>
      <c r="E2" s="183" t="s">
        <v>5</v>
      </c>
      <c r="F2" s="176" t="s">
        <v>6</v>
      </c>
      <c r="G2" s="176"/>
      <c r="H2" s="176"/>
      <c r="I2" s="176"/>
      <c r="J2" s="176"/>
      <c r="K2" s="176"/>
      <c r="L2" s="176"/>
      <c r="M2" s="176"/>
      <c r="N2" s="176"/>
      <c r="O2" s="181" t="s">
        <v>7</v>
      </c>
      <c r="P2" s="183" t="s">
        <v>4</v>
      </c>
      <c r="Q2" s="1"/>
      <c r="R2" s="1"/>
    </row>
    <row r="3" spans="1:18" s="3" customFormat="1" ht="27" customHeight="1">
      <c r="A3" s="186"/>
      <c r="B3" s="186"/>
      <c r="C3" s="186"/>
      <c r="D3" s="186"/>
      <c r="E3" s="184"/>
      <c r="F3" s="104">
        <v>2555</v>
      </c>
      <c r="G3" s="104">
        <v>2556</v>
      </c>
      <c r="H3" s="104">
        <v>2557</v>
      </c>
      <c r="I3" s="104">
        <v>2558</v>
      </c>
      <c r="J3" s="104">
        <v>2559</v>
      </c>
      <c r="K3" s="104">
        <v>2560</v>
      </c>
      <c r="L3" s="104">
        <v>2561</v>
      </c>
      <c r="M3" s="104">
        <v>2562</v>
      </c>
      <c r="N3" s="104">
        <v>2563</v>
      </c>
      <c r="O3" s="182"/>
      <c r="P3" s="184"/>
      <c r="Q3" s="4"/>
      <c r="R3" s="5"/>
    </row>
    <row r="4" spans="1:18" s="3" customFormat="1" ht="73.5" customHeight="1">
      <c r="A4" s="105" t="s">
        <v>190</v>
      </c>
      <c r="B4" s="105" t="s">
        <v>9</v>
      </c>
      <c r="C4" s="106" t="s">
        <v>10</v>
      </c>
      <c r="D4" s="105" t="s">
        <v>11</v>
      </c>
      <c r="E4" s="107" t="s">
        <v>12</v>
      </c>
      <c r="F4" s="108"/>
      <c r="G4" s="108"/>
      <c r="H4" s="108"/>
      <c r="I4" s="109">
        <v>56059.181250000001</v>
      </c>
      <c r="J4" s="109">
        <v>59516.071689000004</v>
      </c>
      <c r="K4" s="109">
        <v>60087.194370999998</v>
      </c>
      <c r="L4" s="107"/>
      <c r="M4" s="110"/>
      <c r="N4" s="111"/>
      <c r="O4" s="105" t="s">
        <v>150</v>
      </c>
      <c r="P4" s="112"/>
      <c r="Q4" s="102"/>
      <c r="R4" s="103"/>
    </row>
    <row r="5" spans="1:18" s="3" customFormat="1" ht="73.5" customHeight="1">
      <c r="A5" s="113" t="s">
        <v>190</v>
      </c>
      <c r="B5" s="113" t="s">
        <v>9</v>
      </c>
      <c r="C5" s="113" t="s">
        <v>13</v>
      </c>
      <c r="D5" s="113" t="s">
        <v>14</v>
      </c>
      <c r="E5" s="114" t="s">
        <v>12</v>
      </c>
      <c r="F5" s="115"/>
      <c r="G5" s="115"/>
      <c r="H5" s="115"/>
      <c r="I5" s="116">
        <v>17076</v>
      </c>
      <c r="J5" s="116">
        <v>16064</v>
      </c>
      <c r="K5" s="116">
        <v>16157</v>
      </c>
      <c r="L5" s="114"/>
      <c r="M5" s="117"/>
      <c r="N5" s="118"/>
      <c r="O5" s="113" t="s">
        <v>150</v>
      </c>
      <c r="P5" s="119"/>
      <c r="Q5" s="103"/>
      <c r="R5" s="103"/>
    </row>
    <row r="6" spans="1:18" s="3" customFormat="1" ht="73.5" customHeight="1">
      <c r="A6" s="113" t="s">
        <v>190</v>
      </c>
      <c r="B6" s="113" t="s">
        <v>9</v>
      </c>
      <c r="C6" s="113" t="s">
        <v>15</v>
      </c>
      <c r="D6" s="113" t="s">
        <v>16</v>
      </c>
      <c r="E6" s="114" t="s">
        <v>12</v>
      </c>
      <c r="F6" s="115"/>
      <c r="G6" s="115"/>
      <c r="H6" s="115"/>
      <c r="I6" s="116">
        <v>6790</v>
      </c>
      <c r="J6" s="116">
        <v>8767</v>
      </c>
      <c r="K6" s="116">
        <v>8752</v>
      </c>
      <c r="L6" s="114"/>
      <c r="M6" s="117"/>
      <c r="N6" s="118"/>
      <c r="O6" s="113" t="s">
        <v>150</v>
      </c>
      <c r="P6" s="119"/>
      <c r="Q6" s="103"/>
      <c r="R6" s="103"/>
    </row>
    <row r="7" spans="1:18" s="3" customFormat="1" ht="73.5" customHeight="1">
      <c r="A7" s="113" t="s">
        <v>190</v>
      </c>
      <c r="B7" s="113" t="s">
        <v>9</v>
      </c>
      <c r="C7" s="120" t="s">
        <v>17</v>
      </c>
      <c r="D7" s="113" t="s">
        <v>18</v>
      </c>
      <c r="E7" s="114" t="s">
        <v>19</v>
      </c>
      <c r="F7" s="115"/>
      <c r="G7" s="115"/>
      <c r="H7" s="115"/>
      <c r="I7" s="114" t="s">
        <v>20</v>
      </c>
      <c r="J7" s="114" t="s">
        <v>21</v>
      </c>
      <c r="K7" s="121" t="s">
        <v>22</v>
      </c>
      <c r="L7" s="121">
        <v>574</v>
      </c>
      <c r="M7" s="122">
        <v>1034</v>
      </c>
      <c r="N7" s="118"/>
      <c r="O7" s="113" t="s">
        <v>151</v>
      </c>
      <c r="P7" s="119"/>
      <c r="Q7" s="103"/>
      <c r="R7" s="103"/>
    </row>
    <row r="8" spans="1:18" s="3" customFormat="1" ht="73.5" customHeight="1">
      <c r="A8" s="123" t="s">
        <v>191</v>
      </c>
      <c r="B8" s="113" t="s">
        <v>24</v>
      </c>
      <c r="C8" s="113" t="s">
        <v>25</v>
      </c>
      <c r="D8" s="113" t="s">
        <v>26</v>
      </c>
      <c r="E8" s="114" t="s">
        <v>27</v>
      </c>
      <c r="F8" s="115"/>
      <c r="G8" s="115"/>
      <c r="H8" s="115"/>
      <c r="I8" s="116">
        <f>SUM(I9:I10)</f>
        <v>1418833</v>
      </c>
      <c r="J8" s="116">
        <f>SUM(J9:J10)</f>
        <v>1505718</v>
      </c>
      <c r="K8" s="116">
        <f>SUM(K9:K10)</f>
        <v>1741565</v>
      </c>
      <c r="L8" s="124">
        <v>1803216</v>
      </c>
      <c r="M8" s="117"/>
      <c r="N8" s="118"/>
      <c r="O8" s="113" t="s">
        <v>152</v>
      </c>
      <c r="P8" s="119"/>
      <c r="Q8" s="103"/>
      <c r="R8" s="103"/>
    </row>
    <row r="9" spans="1:18" s="3" customFormat="1" ht="73.5" customHeight="1">
      <c r="A9" s="123" t="s">
        <v>191</v>
      </c>
      <c r="B9" s="113" t="s">
        <v>24</v>
      </c>
      <c r="C9" s="113" t="s">
        <v>25</v>
      </c>
      <c r="D9" s="120" t="s">
        <v>28</v>
      </c>
      <c r="E9" s="114" t="s">
        <v>27</v>
      </c>
      <c r="F9" s="115"/>
      <c r="G9" s="115"/>
      <c r="H9" s="115"/>
      <c r="I9" s="116">
        <v>697011</v>
      </c>
      <c r="J9" s="116">
        <v>752652</v>
      </c>
      <c r="K9" s="116">
        <v>895140</v>
      </c>
      <c r="L9" s="124">
        <v>924497</v>
      </c>
      <c r="M9" s="117"/>
      <c r="N9" s="118"/>
      <c r="O9" s="113" t="s">
        <v>152</v>
      </c>
      <c r="P9" s="119"/>
      <c r="Q9" s="103"/>
      <c r="R9" s="103"/>
    </row>
    <row r="10" spans="1:18" s="3" customFormat="1" ht="73.5" customHeight="1">
      <c r="A10" s="123" t="s">
        <v>191</v>
      </c>
      <c r="B10" s="113" t="s">
        <v>24</v>
      </c>
      <c r="C10" s="113" t="s">
        <v>25</v>
      </c>
      <c r="D10" s="120" t="s">
        <v>29</v>
      </c>
      <c r="E10" s="114" t="s">
        <v>27</v>
      </c>
      <c r="F10" s="115"/>
      <c r="G10" s="115"/>
      <c r="H10" s="115"/>
      <c r="I10" s="116">
        <v>721822</v>
      </c>
      <c r="J10" s="116">
        <v>753066</v>
      </c>
      <c r="K10" s="116">
        <v>846425</v>
      </c>
      <c r="L10" s="124">
        <v>878719</v>
      </c>
      <c r="M10" s="117"/>
      <c r="N10" s="118"/>
      <c r="O10" s="113" t="s">
        <v>152</v>
      </c>
      <c r="P10" s="119"/>
      <c r="Q10" s="103"/>
      <c r="R10" s="103"/>
    </row>
    <row r="11" spans="1:18" s="3" customFormat="1" ht="73.5" customHeight="1">
      <c r="A11" s="123" t="s">
        <v>191</v>
      </c>
      <c r="B11" s="113" t="s">
        <v>24</v>
      </c>
      <c r="C11" s="113" t="s">
        <v>25</v>
      </c>
      <c r="D11" s="120" t="s">
        <v>30</v>
      </c>
      <c r="E11" s="114" t="s">
        <v>27</v>
      </c>
      <c r="F11" s="115"/>
      <c r="G11" s="115"/>
      <c r="H11" s="115"/>
      <c r="I11" s="116">
        <f>SUM(I12:I13)</f>
        <v>1418833</v>
      </c>
      <c r="J11" s="116">
        <f t="shared" ref="J11:K11" si="0">SUM(J12:J13)</f>
        <v>1505718</v>
      </c>
      <c r="K11" s="116">
        <f t="shared" si="0"/>
        <v>1741565</v>
      </c>
      <c r="L11" s="116">
        <v>1803216</v>
      </c>
      <c r="M11" s="117"/>
      <c r="N11" s="118"/>
      <c r="O11" s="113" t="s">
        <v>152</v>
      </c>
      <c r="P11" s="119"/>
      <c r="Q11" s="103"/>
      <c r="R11" s="103"/>
    </row>
    <row r="12" spans="1:18" s="3" customFormat="1" ht="73.5" customHeight="1">
      <c r="A12" s="123" t="s">
        <v>191</v>
      </c>
      <c r="B12" s="113" t="s">
        <v>24</v>
      </c>
      <c r="C12" s="113" t="s">
        <v>25</v>
      </c>
      <c r="D12" s="120" t="s">
        <v>31</v>
      </c>
      <c r="E12" s="114" t="s">
        <v>27</v>
      </c>
      <c r="F12" s="115"/>
      <c r="G12" s="115"/>
      <c r="H12" s="115"/>
      <c r="I12" s="116">
        <v>1410613</v>
      </c>
      <c r="J12" s="116">
        <v>1497063</v>
      </c>
      <c r="K12" s="116">
        <v>1731713</v>
      </c>
      <c r="L12" s="116">
        <v>1793005</v>
      </c>
      <c r="M12" s="117"/>
      <c r="N12" s="118"/>
      <c r="O12" s="113" t="s">
        <v>152</v>
      </c>
      <c r="P12" s="119"/>
      <c r="Q12" s="103"/>
      <c r="R12" s="103"/>
    </row>
    <row r="13" spans="1:18" s="3" customFormat="1" ht="73.5" customHeight="1">
      <c r="A13" s="123" t="s">
        <v>191</v>
      </c>
      <c r="B13" s="113" t="s">
        <v>24</v>
      </c>
      <c r="C13" s="113" t="s">
        <v>25</v>
      </c>
      <c r="D13" s="120" t="s">
        <v>32</v>
      </c>
      <c r="E13" s="114" t="s">
        <v>27</v>
      </c>
      <c r="F13" s="115"/>
      <c r="G13" s="115"/>
      <c r="H13" s="115"/>
      <c r="I13" s="116">
        <v>8220</v>
      </c>
      <c r="J13" s="116">
        <v>8655</v>
      </c>
      <c r="K13" s="116">
        <v>9852</v>
      </c>
      <c r="L13" s="116">
        <v>10211</v>
      </c>
      <c r="M13" s="117"/>
      <c r="N13" s="118"/>
      <c r="O13" s="113" t="s">
        <v>152</v>
      </c>
      <c r="P13" s="119"/>
      <c r="Q13" s="103"/>
      <c r="R13" s="103"/>
    </row>
    <row r="14" spans="1:18" s="3" customFormat="1" ht="73.5" customHeight="1">
      <c r="A14" s="123" t="s">
        <v>191</v>
      </c>
      <c r="B14" s="113" t="s">
        <v>24</v>
      </c>
      <c r="C14" s="113" t="s">
        <v>25</v>
      </c>
      <c r="D14" s="120" t="s">
        <v>28</v>
      </c>
      <c r="E14" s="114" t="s">
        <v>27</v>
      </c>
      <c r="F14" s="115"/>
      <c r="G14" s="115"/>
      <c r="H14" s="115"/>
      <c r="I14" s="125">
        <f>SUM(I15:I16)</f>
        <v>697011</v>
      </c>
      <c r="J14" s="125">
        <f t="shared" ref="J14:K14" si="1">SUM(J15:J16)</f>
        <v>752652</v>
      </c>
      <c r="K14" s="125">
        <f t="shared" si="1"/>
        <v>895140</v>
      </c>
      <c r="L14" s="124">
        <v>924497</v>
      </c>
      <c r="M14" s="117"/>
      <c r="N14" s="118"/>
      <c r="O14" s="113" t="s">
        <v>152</v>
      </c>
      <c r="P14" s="119"/>
      <c r="Q14" s="103"/>
      <c r="R14" s="103"/>
    </row>
    <row r="15" spans="1:18" s="3" customFormat="1" ht="73.5" customHeight="1">
      <c r="A15" s="123" t="s">
        <v>191</v>
      </c>
      <c r="B15" s="113" t="s">
        <v>24</v>
      </c>
      <c r="C15" s="113" t="s">
        <v>25</v>
      </c>
      <c r="D15" s="120" t="s">
        <v>31</v>
      </c>
      <c r="E15" s="114" t="s">
        <v>27</v>
      </c>
      <c r="F15" s="115"/>
      <c r="G15" s="115"/>
      <c r="H15" s="115"/>
      <c r="I15" s="116">
        <v>691857</v>
      </c>
      <c r="J15" s="116">
        <v>747193</v>
      </c>
      <c r="K15" s="116">
        <v>888785</v>
      </c>
      <c r="L15" s="124">
        <v>917911</v>
      </c>
      <c r="M15" s="117"/>
      <c r="N15" s="118"/>
      <c r="O15" s="113" t="s">
        <v>152</v>
      </c>
      <c r="P15" s="119"/>
      <c r="Q15" s="103"/>
      <c r="R15" s="103"/>
    </row>
    <row r="16" spans="1:18" s="3" customFormat="1" ht="73.5" customHeight="1">
      <c r="A16" s="123" t="s">
        <v>191</v>
      </c>
      <c r="B16" s="113" t="s">
        <v>24</v>
      </c>
      <c r="C16" s="113" t="s">
        <v>25</v>
      </c>
      <c r="D16" s="120" t="s">
        <v>32</v>
      </c>
      <c r="E16" s="114" t="s">
        <v>27</v>
      </c>
      <c r="F16" s="115"/>
      <c r="G16" s="115"/>
      <c r="H16" s="115"/>
      <c r="I16" s="116">
        <v>5154</v>
      </c>
      <c r="J16" s="116">
        <v>5459</v>
      </c>
      <c r="K16" s="116">
        <v>6355</v>
      </c>
      <c r="L16" s="124">
        <v>6586</v>
      </c>
      <c r="M16" s="117"/>
      <c r="N16" s="118"/>
      <c r="O16" s="113" t="s">
        <v>152</v>
      </c>
      <c r="P16" s="119"/>
      <c r="Q16" s="103"/>
      <c r="R16" s="103"/>
    </row>
    <row r="17" spans="1:18" s="3" customFormat="1" ht="73.5" customHeight="1">
      <c r="A17" s="123" t="s">
        <v>191</v>
      </c>
      <c r="B17" s="113" t="s">
        <v>24</v>
      </c>
      <c r="C17" s="113" t="s">
        <v>25</v>
      </c>
      <c r="D17" s="120" t="s">
        <v>29</v>
      </c>
      <c r="E17" s="114" t="s">
        <v>27</v>
      </c>
      <c r="F17" s="115"/>
      <c r="G17" s="115"/>
      <c r="H17" s="115"/>
      <c r="I17" s="116">
        <f>SUM(I18:I19)</f>
        <v>721822</v>
      </c>
      <c r="J17" s="116">
        <f t="shared" ref="J17:K17" si="2">SUM(J18:J19)</f>
        <v>753066</v>
      </c>
      <c r="K17" s="116">
        <f t="shared" si="2"/>
        <v>846425</v>
      </c>
      <c r="L17" s="124">
        <v>878719</v>
      </c>
      <c r="M17" s="117"/>
      <c r="N17" s="118"/>
      <c r="O17" s="113" t="s">
        <v>152</v>
      </c>
      <c r="P17" s="119"/>
      <c r="Q17" s="103"/>
      <c r="R17" s="103"/>
    </row>
    <row r="18" spans="1:18" s="3" customFormat="1" ht="73.5" customHeight="1">
      <c r="A18" s="123" t="s">
        <v>191</v>
      </c>
      <c r="B18" s="113" t="s">
        <v>24</v>
      </c>
      <c r="C18" s="113" t="s">
        <v>25</v>
      </c>
      <c r="D18" s="120" t="s">
        <v>31</v>
      </c>
      <c r="E18" s="114" t="s">
        <v>27</v>
      </c>
      <c r="F18" s="115"/>
      <c r="G18" s="115"/>
      <c r="H18" s="115"/>
      <c r="I18" s="116">
        <v>718756</v>
      </c>
      <c r="J18" s="116">
        <v>749870</v>
      </c>
      <c r="K18" s="116">
        <v>842928</v>
      </c>
      <c r="L18" s="124">
        <v>875094</v>
      </c>
      <c r="M18" s="117"/>
      <c r="N18" s="118"/>
      <c r="O18" s="113" t="s">
        <v>152</v>
      </c>
      <c r="P18" s="119"/>
      <c r="Q18" s="103"/>
      <c r="R18" s="103"/>
    </row>
    <row r="19" spans="1:18" s="3" customFormat="1" ht="73.5" customHeight="1">
      <c r="A19" s="123" t="s">
        <v>191</v>
      </c>
      <c r="B19" s="113" t="s">
        <v>24</v>
      </c>
      <c r="C19" s="113" t="s">
        <v>25</v>
      </c>
      <c r="D19" s="120" t="s">
        <v>32</v>
      </c>
      <c r="E19" s="114" t="s">
        <v>27</v>
      </c>
      <c r="F19" s="115"/>
      <c r="G19" s="115"/>
      <c r="H19" s="115"/>
      <c r="I19" s="116">
        <v>3066</v>
      </c>
      <c r="J19" s="116">
        <v>3196</v>
      </c>
      <c r="K19" s="116">
        <v>3497</v>
      </c>
      <c r="L19" s="124">
        <v>3625</v>
      </c>
      <c r="M19" s="117"/>
      <c r="N19" s="118"/>
      <c r="O19" s="113" t="s">
        <v>152</v>
      </c>
      <c r="P19" s="119"/>
      <c r="Q19" s="103"/>
      <c r="R19" s="103"/>
    </row>
    <row r="20" spans="1:18" s="3" customFormat="1" ht="73.5" customHeight="1">
      <c r="A20" s="123" t="s">
        <v>191</v>
      </c>
      <c r="B20" s="113" t="s">
        <v>24</v>
      </c>
      <c r="C20" s="113" t="s">
        <v>25</v>
      </c>
      <c r="D20" s="113" t="s">
        <v>33</v>
      </c>
      <c r="E20" s="114" t="s">
        <v>34</v>
      </c>
      <c r="F20" s="115"/>
      <c r="G20" s="115"/>
      <c r="H20" s="115"/>
      <c r="I20" s="126"/>
      <c r="J20" s="126"/>
      <c r="K20" s="126"/>
      <c r="L20" s="113"/>
      <c r="M20" s="117"/>
      <c r="N20" s="118"/>
      <c r="O20" s="113" t="s">
        <v>152</v>
      </c>
      <c r="P20" s="119"/>
      <c r="Q20" s="103"/>
      <c r="R20" s="103"/>
    </row>
    <row r="21" spans="1:18" s="3" customFormat="1" ht="73.5" customHeight="1">
      <c r="A21" s="123" t="s">
        <v>191</v>
      </c>
      <c r="B21" s="113" t="s">
        <v>24</v>
      </c>
      <c r="C21" s="113" t="s">
        <v>25</v>
      </c>
      <c r="D21" s="120" t="s">
        <v>35</v>
      </c>
      <c r="E21" s="114" t="s">
        <v>34</v>
      </c>
      <c r="F21" s="115"/>
      <c r="G21" s="115"/>
      <c r="H21" s="115"/>
      <c r="I21" s="127">
        <v>695.15</v>
      </c>
      <c r="J21" s="127">
        <v>722.83</v>
      </c>
      <c r="K21" s="127">
        <v>766.45</v>
      </c>
      <c r="L21" s="113">
        <v>804.43</v>
      </c>
      <c r="M21" s="117"/>
      <c r="N21" s="118"/>
      <c r="O21" s="113" t="s">
        <v>152</v>
      </c>
      <c r="P21" s="119"/>
      <c r="Q21" s="103"/>
      <c r="R21" s="103"/>
    </row>
    <row r="22" spans="1:18" s="3" customFormat="1" ht="73.5" customHeight="1">
      <c r="A22" s="123" t="s">
        <v>191</v>
      </c>
      <c r="B22" s="113" t="s">
        <v>24</v>
      </c>
      <c r="C22" s="113" t="s">
        <v>25</v>
      </c>
      <c r="D22" s="120" t="s">
        <v>31</v>
      </c>
      <c r="E22" s="114" t="s">
        <v>34</v>
      </c>
      <c r="F22" s="115"/>
      <c r="G22" s="115"/>
      <c r="H22" s="115"/>
      <c r="I22" s="128">
        <v>692.78</v>
      </c>
      <c r="J22" s="128">
        <v>720.46</v>
      </c>
      <c r="K22" s="128">
        <v>764.02</v>
      </c>
      <c r="L22" s="113">
        <v>801.79</v>
      </c>
      <c r="M22" s="117"/>
      <c r="N22" s="118"/>
      <c r="O22" s="113" t="s">
        <v>152</v>
      </c>
      <c r="P22" s="119"/>
      <c r="Q22" s="103"/>
      <c r="R22" s="103"/>
    </row>
    <row r="23" spans="1:18" s="3" customFormat="1" ht="73.5" customHeight="1">
      <c r="A23" s="123" t="s">
        <v>191</v>
      </c>
      <c r="B23" s="113" t="s">
        <v>24</v>
      </c>
      <c r="C23" s="113" t="s">
        <v>25</v>
      </c>
      <c r="D23" s="120" t="s">
        <v>32</v>
      </c>
      <c r="E23" s="114" t="s">
        <v>34</v>
      </c>
      <c r="F23" s="115"/>
      <c r="G23" s="115"/>
      <c r="H23" s="115"/>
      <c r="I23" s="128">
        <v>1001.01</v>
      </c>
      <c r="J23" s="128">
        <v>1036.21</v>
      </c>
      <c r="K23" s="128">
        <v>1190</v>
      </c>
      <c r="L23" s="116">
        <v>1160.3499999999999</v>
      </c>
      <c r="M23" s="117"/>
      <c r="N23" s="118"/>
      <c r="O23" s="113" t="s">
        <v>152</v>
      </c>
      <c r="P23" s="119"/>
      <c r="Q23" s="103"/>
      <c r="R23" s="103"/>
    </row>
    <row r="24" spans="1:18" s="3" customFormat="1" ht="73.5" customHeight="1">
      <c r="A24" s="123" t="s">
        <v>191</v>
      </c>
      <c r="B24" s="113" t="s">
        <v>24</v>
      </c>
      <c r="C24" s="113" t="s">
        <v>25</v>
      </c>
      <c r="D24" s="120" t="s">
        <v>36</v>
      </c>
      <c r="E24" s="114" t="s">
        <v>34</v>
      </c>
      <c r="F24" s="115"/>
      <c r="G24" s="115"/>
      <c r="H24" s="115"/>
      <c r="I24" s="128">
        <v>845.39</v>
      </c>
      <c r="J24" s="129">
        <v>873.15</v>
      </c>
      <c r="K24" s="129">
        <v>918.14</v>
      </c>
      <c r="L24" s="113">
        <v>964.51</v>
      </c>
      <c r="M24" s="117"/>
      <c r="N24" s="118"/>
      <c r="O24" s="113" t="s">
        <v>152</v>
      </c>
      <c r="P24" s="119"/>
      <c r="Q24" s="103"/>
      <c r="R24" s="103"/>
    </row>
    <row r="25" spans="1:18" s="3" customFormat="1" ht="73.5" customHeight="1">
      <c r="A25" s="123" t="s">
        <v>191</v>
      </c>
      <c r="B25" s="113" t="s">
        <v>24</v>
      </c>
      <c r="C25" s="113" t="s">
        <v>25</v>
      </c>
      <c r="D25" s="120" t="s">
        <v>31</v>
      </c>
      <c r="E25" s="114" t="s">
        <v>34</v>
      </c>
      <c r="F25" s="115"/>
      <c r="G25" s="115"/>
      <c r="H25" s="115"/>
      <c r="I25" s="128">
        <v>842.78</v>
      </c>
      <c r="J25" s="128">
        <v>870.51</v>
      </c>
      <c r="K25" s="128">
        <v>915.41</v>
      </c>
      <c r="L25" s="113">
        <v>961.54</v>
      </c>
      <c r="M25" s="117"/>
      <c r="N25" s="118"/>
      <c r="O25" s="113" t="s">
        <v>152</v>
      </c>
      <c r="P25" s="119"/>
      <c r="Q25" s="103"/>
      <c r="R25" s="103"/>
    </row>
    <row r="26" spans="1:18" s="3" customFormat="1" ht="73.5" customHeight="1">
      <c r="A26" s="123" t="s">
        <v>191</v>
      </c>
      <c r="B26" s="113" t="s">
        <v>24</v>
      </c>
      <c r="C26" s="113" t="s">
        <v>25</v>
      </c>
      <c r="D26" s="120" t="s">
        <v>32</v>
      </c>
      <c r="E26" s="114" t="s">
        <v>34</v>
      </c>
      <c r="F26" s="115"/>
      <c r="G26" s="115"/>
      <c r="H26" s="115"/>
      <c r="I26" s="128">
        <v>1123.3399999999999</v>
      </c>
      <c r="J26" s="128">
        <v>1162.5999999999999</v>
      </c>
      <c r="K26" s="128">
        <v>1221.05</v>
      </c>
      <c r="L26" s="130">
        <v>1295.3699999999999</v>
      </c>
      <c r="M26" s="117"/>
      <c r="N26" s="118"/>
      <c r="O26" s="113" t="s">
        <v>152</v>
      </c>
      <c r="P26" s="119"/>
      <c r="Q26" s="103"/>
      <c r="R26" s="103"/>
    </row>
    <row r="27" spans="1:18" s="3" customFormat="1" ht="73.5" customHeight="1">
      <c r="A27" s="123" t="s">
        <v>191</v>
      </c>
      <c r="B27" s="113" t="s">
        <v>24</v>
      </c>
      <c r="C27" s="113" t="s">
        <v>25</v>
      </c>
      <c r="D27" s="120" t="s">
        <v>37</v>
      </c>
      <c r="E27" s="114" t="s">
        <v>34</v>
      </c>
      <c r="F27" s="115"/>
      <c r="G27" s="115"/>
      <c r="H27" s="115"/>
      <c r="I27" s="128">
        <v>405.82</v>
      </c>
      <c r="J27" s="128">
        <v>420.29</v>
      </c>
      <c r="K27" s="128">
        <v>440.25</v>
      </c>
      <c r="L27" s="113">
        <v>458.6</v>
      </c>
      <c r="M27" s="117"/>
      <c r="N27" s="118"/>
      <c r="O27" s="113" t="s">
        <v>152</v>
      </c>
      <c r="P27" s="119"/>
      <c r="Q27" s="103"/>
      <c r="R27" s="103"/>
    </row>
    <row r="28" spans="1:18" s="3" customFormat="1" ht="73.5" customHeight="1">
      <c r="A28" s="123" t="s">
        <v>191</v>
      </c>
      <c r="B28" s="113" t="s">
        <v>24</v>
      </c>
      <c r="C28" s="113" t="s">
        <v>25</v>
      </c>
      <c r="D28" s="120" t="s">
        <v>31</v>
      </c>
      <c r="E28" s="114" t="s">
        <v>34</v>
      </c>
      <c r="F28" s="115"/>
      <c r="G28" s="115"/>
      <c r="H28" s="115"/>
      <c r="I28" s="128">
        <v>405.5</v>
      </c>
      <c r="J28" s="128">
        <v>419.96</v>
      </c>
      <c r="K28" s="128">
        <v>439.96</v>
      </c>
      <c r="L28" s="113">
        <v>458.3</v>
      </c>
      <c r="M28" s="117"/>
      <c r="N28" s="118"/>
      <c r="O28" s="113" t="s">
        <v>152</v>
      </c>
      <c r="P28" s="119"/>
      <c r="Q28" s="103"/>
      <c r="R28" s="103"/>
    </row>
    <row r="29" spans="1:18" s="3" customFormat="1" ht="73.5" customHeight="1">
      <c r="A29" s="123" t="s">
        <v>191</v>
      </c>
      <c r="B29" s="113" t="s">
        <v>24</v>
      </c>
      <c r="C29" s="113" t="s">
        <v>25</v>
      </c>
      <c r="D29" s="120" t="s">
        <v>32</v>
      </c>
      <c r="E29" s="114" t="s">
        <v>34</v>
      </c>
      <c r="F29" s="115"/>
      <c r="G29" s="115"/>
      <c r="H29" s="115"/>
      <c r="I29" s="128">
        <v>482.72</v>
      </c>
      <c r="J29" s="128">
        <v>494.36</v>
      </c>
      <c r="K29" s="128">
        <v>511.87</v>
      </c>
      <c r="L29" s="113">
        <v>532.41</v>
      </c>
      <c r="M29" s="117"/>
      <c r="N29" s="118"/>
      <c r="O29" s="113" t="s">
        <v>152</v>
      </c>
      <c r="P29" s="119"/>
      <c r="Q29" s="103"/>
      <c r="R29" s="103"/>
    </row>
    <row r="30" spans="1:18" s="3" customFormat="1" ht="73.5" customHeight="1">
      <c r="A30" s="123" t="s">
        <v>191</v>
      </c>
      <c r="B30" s="113" t="s">
        <v>24</v>
      </c>
      <c r="C30" s="113" t="s">
        <v>25</v>
      </c>
      <c r="D30" s="113" t="s">
        <v>38</v>
      </c>
      <c r="E30" s="114" t="s">
        <v>39</v>
      </c>
      <c r="F30" s="115"/>
      <c r="G30" s="115"/>
      <c r="H30" s="115"/>
      <c r="I30" s="131">
        <v>1.99</v>
      </c>
      <c r="J30" s="131">
        <v>2.0099999999999998</v>
      </c>
      <c r="K30" s="131">
        <v>2.0299999999999998</v>
      </c>
      <c r="L30" s="113">
        <v>2.0499999999999998</v>
      </c>
      <c r="M30" s="117"/>
      <c r="N30" s="118"/>
      <c r="O30" s="113" t="s">
        <v>152</v>
      </c>
      <c r="P30" s="119"/>
      <c r="Q30" s="103"/>
      <c r="R30" s="103"/>
    </row>
    <row r="31" spans="1:18" s="3" customFormat="1" ht="73.5" customHeight="1">
      <c r="A31" s="123" t="s">
        <v>191</v>
      </c>
      <c r="B31" s="113" t="s">
        <v>24</v>
      </c>
      <c r="C31" s="113" t="s">
        <v>25</v>
      </c>
      <c r="D31" s="120" t="s">
        <v>31</v>
      </c>
      <c r="E31" s="114" t="s">
        <v>39</v>
      </c>
      <c r="F31" s="115"/>
      <c r="G31" s="115"/>
      <c r="H31" s="115"/>
      <c r="I31" s="131">
        <v>1.99</v>
      </c>
      <c r="J31" s="131">
        <v>2.0099999999999998</v>
      </c>
      <c r="K31" s="131">
        <v>2.0299999999999998</v>
      </c>
      <c r="L31" s="113">
        <v>2.0499999999999998</v>
      </c>
      <c r="M31" s="117"/>
      <c r="N31" s="118"/>
      <c r="O31" s="113" t="s">
        <v>152</v>
      </c>
      <c r="P31" s="119"/>
      <c r="Q31" s="103"/>
      <c r="R31" s="103"/>
    </row>
    <row r="32" spans="1:18" s="3" customFormat="1" ht="73.5" customHeight="1">
      <c r="A32" s="123" t="s">
        <v>191</v>
      </c>
      <c r="B32" s="113" t="s">
        <v>24</v>
      </c>
      <c r="C32" s="113" t="s">
        <v>25</v>
      </c>
      <c r="D32" s="120" t="s">
        <v>32</v>
      </c>
      <c r="E32" s="114" t="s">
        <v>39</v>
      </c>
      <c r="F32" s="115"/>
      <c r="G32" s="115"/>
      <c r="H32" s="115"/>
      <c r="I32" s="131">
        <v>2.52</v>
      </c>
      <c r="J32" s="131">
        <v>2.5099999999999998</v>
      </c>
      <c r="K32" s="131">
        <v>2.54</v>
      </c>
      <c r="L32" s="113">
        <v>2.56</v>
      </c>
      <c r="M32" s="117"/>
      <c r="N32" s="118"/>
      <c r="O32" s="113" t="s">
        <v>152</v>
      </c>
      <c r="P32" s="119"/>
      <c r="Q32" s="103"/>
      <c r="R32" s="103"/>
    </row>
    <row r="33" spans="1:18" s="3" customFormat="1" ht="73.5" customHeight="1">
      <c r="A33" s="123" t="s">
        <v>191</v>
      </c>
      <c r="B33" s="113" t="s">
        <v>24</v>
      </c>
      <c r="C33" s="113" t="s">
        <v>40</v>
      </c>
      <c r="D33" s="113" t="s">
        <v>41</v>
      </c>
      <c r="E33" s="114" t="s">
        <v>12</v>
      </c>
      <c r="F33" s="115"/>
      <c r="G33" s="115"/>
      <c r="H33" s="115"/>
      <c r="I33" s="130">
        <v>1467.85</v>
      </c>
      <c r="J33" s="130">
        <v>1639.8</v>
      </c>
      <c r="K33" s="130">
        <v>2043.97</v>
      </c>
      <c r="L33" s="130">
        <v>2234.17</v>
      </c>
      <c r="M33" s="117"/>
      <c r="N33" s="118"/>
      <c r="O33" s="113" t="s">
        <v>152</v>
      </c>
      <c r="P33" s="119"/>
      <c r="Q33" s="103"/>
      <c r="R33" s="103"/>
    </row>
    <row r="34" spans="1:18" s="3" customFormat="1" ht="73.5" customHeight="1">
      <c r="A34" s="123" t="s">
        <v>191</v>
      </c>
      <c r="B34" s="113" t="s">
        <v>24</v>
      </c>
      <c r="C34" s="113" t="s">
        <v>40</v>
      </c>
      <c r="D34" s="120" t="s">
        <v>31</v>
      </c>
      <c r="E34" s="114" t="s">
        <v>12</v>
      </c>
      <c r="F34" s="115"/>
      <c r="G34" s="115"/>
      <c r="H34" s="115"/>
      <c r="I34" s="130">
        <v>1451.78</v>
      </c>
      <c r="J34" s="130">
        <v>1622.29</v>
      </c>
      <c r="K34" s="130">
        <v>2022.47</v>
      </c>
      <c r="L34" s="130">
        <v>2210.4</v>
      </c>
      <c r="M34" s="117"/>
      <c r="N34" s="118"/>
      <c r="O34" s="113" t="s">
        <v>152</v>
      </c>
      <c r="P34" s="119"/>
      <c r="Q34" s="103"/>
      <c r="R34" s="103"/>
    </row>
    <row r="35" spans="1:18" s="3" customFormat="1" ht="73.5" customHeight="1">
      <c r="A35" s="123" t="s">
        <v>191</v>
      </c>
      <c r="B35" s="113" t="s">
        <v>24</v>
      </c>
      <c r="C35" s="113" t="s">
        <v>40</v>
      </c>
      <c r="D35" s="120" t="s">
        <v>32</v>
      </c>
      <c r="E35" s="114" t="s">
        <v>12</v>
      </c>
      <c r="F35" s="115"/>
      <c r="G35" s="115"/>
      <c r="H35" s="115"/>
      <c r="I35" s="130">
        <v>16.07</v>
      </c>
      <c r="J35" s="130">
        <v>17.510000000000002</v>
      </c>
      <c r="K35" s="130">
        <v>21.5</v>
      </c>
      <c r="L35" s="130">
        <v>23.77</v>
      </c>
      <c r="M35" s="117"/>
      <c r="N35" s="118"/>
      <c r="O35" s="113" t="s">
        <v>152</v>
      </c>
      <c r="P35" s="119"/>
      <c r="Q35" s="103"/>
      <c r="R35" s="103"/>
    </row>
    <row r="36" spans="1:18" s="3" customFormat="1" ht="73.5" customHeight="1">
      <c r="A36" s="123" t="s">
        <v>191</v>
      </c>
      <c r="B36" s="113" t="s">
        <v>24</v>
      </c>
      <c r="C36" s="113" t="s">
        <v>42</v>
      </c>
      <c r="D36" s="113" t="s">
        <v>43</v>
      </c>
      <c r="E36" s="114" t="s">
        <v>44</v>
      </c>
      <c r="F36" s="115"/>
      <c r="G36" s="115"/>
      <c r="H36" s="115"/>
      <c r="I36" s="114"/>
      <c r="J36" s="114"/>
      <c r="K36" s="113"/>
      <c r="L36" s="113"/>
      <c r="M36" s="132"/>
      <c r="N36" s="133"/>
      <c r="O36" s="113" t="s">
        <v>152</v>
      </c>
      <c r="P36" s="132"/>
      <c r="Q36" s="103"/>
      <c r="R36" s="103"/>
    </row>
    <row r="37" spans="1:18" s="3" customFormat="1" ht="73.5" customHeight="1">
      <c r="A37" s="123" t="s">
        <v>191</v>
      </c>
      <c r="B37" s="113" t="s">
        <v>45</v>
      </c>
      <c r="C37" s="113" t="s">
        <v>46</v>
      </c>
      <c r="D37" s="113" t="s">
        <v>47</v>
      </c>
      <c r="E37" s="114" t="s">
        <v>48</v>
      </c>
      <c r="F37" s="115"/>
      <c r="G37" s="115"/>
      <c r="H37" s="115"/>
      <c r="I37" s="114">
        <v>4</v>
      </c>
      <c r="J37" s="114">
        <v>4</v>
      </c>
      <c r="K37" s="114">
        <v>4</v>
      </c>
      <c r="L37" s="114">
        <v>4</v>
      </c>
      <c r="M37" s="132"/>
      <c r="N37" s="133"/>
      <c r="O37" s="113" t="s">
        <v>152</v>
      </c>
      <c r="P37" s="132"/>
      <c r="Q37" s="103"/>
      <c r="R37" s="103"/>
    </row>
    <row r="38" spans="1:18" s="3" customFormat="1" ht="73.5" customHeight="1">
      <c r="A38" s="113" t="s">
        <v>192</v>
      </c>
      <c r="B38" s="113" t="s">
        <v>49</v>
      </c>
      <c r="C38" s="113" t="s">
        <v>50</v>
      </c>
      <c r="D38" s="113" t="s">
        <v>51</v>
      </c>
      <c r="E38" s="114" t="s">
        <v>52</v>
      </c>
      <c r="F38" s="115"/>
      <c r="G38" s="115"/>
      <c r="H38" s="115"/>
      <c r="I38" s="128">
        <v>2381816.5699999998</v>
      </c>
      <c r="J38" s="128">
        <v>2403094.9700000002</v>
      </c>
      <c r="K38" s="128">
        <v>2420850.4500000002</v>
      </c>
      <c r="L38" s="128">
        <v>2476950.5099999998</v>
      </c>
      <c r="M38" s="132"/>
      <c r="N38" s="133"/>
      <c r="O38" s="113" t="s">
        <v>153</v>
      </c>
      <c r="P38" s="132"/>
      <c r="Q38" s="103"/>
      <c r="R38" s="103"/>
    </row>
    <row r="39" spans="1:18" s="3" customFormat="1" ht="73.5" customHeight="1">
      <c r="A39" s="113" t="s">
        <v>192</v>
      </c>
      <c r="B39" s="113" t="s">
        <v>49</v>
      </c>
      <c r="C39" s="113" t="s">
        <v>50</v>
      </c>
      <c r="D39" s="113" t="s">
        <v>53</v>
      </c>
      <c r="E39" s="114" t="s">
        <v>44</v>
      </c>
      <c r="F39" s="115"/>
      <c r="G39" s="115"/>
      <c r="H39" s="115"/>
      <c r="I39" s="131">
        <v>29.82</v>
      </c>
      <c r="J39" s="131">
        <v>30.28</v>
      </c>
      <c r="K39" s="131">
        <v>30.31</v>
      </c>
      <c r="L39" s="127">
        <v>31</v>
      </c>
      <c r="M39" s="132"/>
      <c r="N39" s="133"/>
      <c r="O39" s="113" t="s">
        <v>153</v>
      </c>
      <c r="P39" s="132"/>
      <c r="Q39" s="103"/>
      <c r="R39" s="103"/>
    </row>
    <row r="40" spans="1:18" s="3" customFormat="1" ht="73.5" customHeight="1">
      <c r="A40" s="113" t="s">
        <v>192</v>
      </c>
      <c r="B40" s="113" t="s">
        <v>49</v>
      </c>
      <c r="C40" s="113" t="s">
        <v>50</v>
      </c>
      <c r="D40" s="113" t="s">
        <v>179</v>
      </c>
      <c r="E40" s="114" t="s">
        <v>54</v>
      </c>
      <c r="F40" s="115"/>
      <c r="G40" s="115"/>
      <c r="H40" s="115"/>
      <c r="I40" s="131">
        <v>230.8</v>
      </c>
      <c r="J40" s="131">
        <v>369.7</v>
      </c>
      <c r="K40" s="131">
        <v>369.8</v>
      </c>
      <c r="L40" s="131"/>
      <c r="M40" s="132"/>
      <c r="N40" s="133"/>
      <c r="O40" s="113" t="s">
        <v>154</v>
      </c>
      <c r="P40" s="132"/>
      <c r="Q40" s="103"/>
      <c r="R40" s="103"/>
    </row>
    <row r="41" spans="1:18" s="3" customFormat="1" ht="73.5" customHeight="1">
      <c r="A41" s="113" t="s">
        <v>192</v>
      </c>
      <c r="B41" s="113" t="s">
        <v>49</v>
      </c>
      <c r="C41" s="113" t="s">
        <v>50</v>
      </c>
      <c r="D41" s="113" t="s">
        <v>55</v>
      </c>
      <c r="E41" s="114" t="s">
        <v>52</v>
      </c>
      <c r="F41" s="115"/>
      <c r="G41" s="115"/>
      <c r="H41" s="115"/>
      <c r="I41" s="116">
        <v>16300</v>
      </c>
      <c r="J41" s="116">
        <v>14050</v>
      </c>
      <c r="K41" s="116">
        <v>15550</v>
      </c>
      <c r="L41" s="116">
        <v>14000</v>
      </c>
      <c r="M41" s="116">
        <v>14000</v>
      </c>
      <c r="N41" s="133"/>
      <c r="O41" s="113" t="s">
        <v>155</v>
      </c>
      <c r="P41" s="132"/>
      <c r="Q41" s="103"/>
      <c r="R41" s="103"/>
    </row>
    <row r="42" spans="1:18" s="3" customFormat="1" ht="73.5" customHeight="1">
      <c r="A42" s="113" t="s">
        <v>192</v>
      </c>
      <c r="B42" s="113" t="s">
        <v>49</v>
      </c>
      <c r="C42" s="113" t="s">
        <v>56</v>
      </c>
      <c r="D42" s="113" t="s">
        <v>57</v>
      </c>
      <c r="E42" s="114" t="s">
        <v>27</v>
      </c>
      <c r="F42" s="115"/>
      <c r="G42" s="115"/>
      <c r="H42" s="115"/>
      <c r="I42" s="131">
        <v>104</v>
      </c>
      <c r="J42" s="116">
        <v>1321</v>
      </c>
      <c r="K42" s="116">
        <v>1954</v>
      </c>
      <c r="L42" s="116">
        <v>2827</v>
      </c>
      <c r="M42" s="126">
        <v>3322</v>
      </c>
      <c r="N42" s="133"/>
      <c r="O42" s="113" t="s">
        <v>156</v>
      </c>
      <c r="P42" s="132"/>
      <c r="Q42" s="103"/>
      <c r="R42" s="103"/>
    </row>
    <row r="43" spans="1:18" s="3" customFormat="1" ht="73.5" customHeight="1">
      <c r="A43" s="113" t="s">
        <v>192</v>
      </c>
      <c r="B43" s="113" t="s">
        <v>49</v>
      </c>
      <c r="C43" s="113" t="s">
        <v>56</v>
      </c>
      <c r="D43" s="113" t="s">
        <v>58</v>
      </c>
      <c r="E43" s="114" t="s">
        <v>27</v>
      </c>
      <c r="F43" s="115"/>
      <c r="G43" s="115"/>
      <c r="H43" s="115"/>
      <c r="I43" s="131">
        <v>92</v>
      </c>
      <c r="J43" s="131">
        <v>95</v>
      </c>
      <c r="K43" s="131">
        <v>95</v>
      </c>
      <c r="L43" s="131">
        <v>103</v>
      </c>
      <c r="M43" s="126">
        <v>104</v>
      </c>
      <c r="N43" s="133"/>
      <c r="O43" s="113" t="s">
        <v>178</v>
      </c>
      <c r="P43" s="132"/>
      <c r="Q43" s="103"/>
      <c r="R43" s="103"/>
    </row>
    <row r="44" spans="1:18" s="3" customFormat="1" ht="73.5" customHeight="1">
      <c r="A44" s="113" t="s">
        <v>192</v>
      </c>
      <c r="B44" s="113" t="s">
        <v>49</v>
      </c>
      <c r="C44" s="113" t="s">
        <v>56</v>
      </c>
      <c r="D44" s="113" t="s">
        <v>59</v>
      </c>
      <c r="E44" s="114" t="s">
        <v>60</v>
      </c>
      <c r="F44" s="115"/>
      <c r="G44" s="115"/>
      <c r="H44" s="115"/>
      <c r="I44" s="128">
        <v>396644.01</v>
      </c>
      <c r="J44" s="128">
        <v>233600</v>
      </c>
      <c r="K44" s="134">
        <v>145255</v>
      </c>
      <c r="L44" s="134">
        <v>153134.94</v>
      </c>
      <c r="M44" s="134">
        <v>146441.26</v>
      </c>
      <c r="N44" s="133"/>
      <c r="O44" s="113" t="s">
        <v>178</v>
      </c>
      <c r="P44" s="132"/>
      <c r="Q44" s="103"/>
      <c r="R44" s="103"/>
    </row>
    <row r="45" spans="1:18" s="3" customFormat="1" ht="73.5" customHeight="1">
      <c r="A45" s="113" t="s">
        <v>192</v>
      </c>
      <c r="B45" s="113" t="s">
        <v>49</v>
      </c>
      <c r="C45" s="113" t="s">
        <v>56</v>
      </c>
      <c r="D45" s="113" t="s">
        <v>61</v>
      </c>
      <c r="E45" s="114" t="s">
        <v>60</v>
      </c>
      <c r="F45" s="115"/>
      <c r="G45" s="115"/>
      <c r="H45" s="115"/>
      <c r="I45" s="128">
        <v>108705.68</v>
      </c>
      <c r="J45" s="128">
        <v>136438.79</v>
      </c>
      <c r="K45" s="134">
        <v>40152</v>
      </c>
      <c r="L45" s="134">
        <v>52950.2</v>
      </c>
      <c r="M45" s="134">
        <v>53267.199999999997</v>
      </c>
      <c r="N45" s="133"/>
      <c r="O45" s="113" t="s">
        <v>178</v>
      </c>
      <c r="P45" s="132"/>
      <c r="Q45" s="103"/>
      <c r="R45" s="103"/>
    </row>
    <row r="46" spans="1:18" s="3" customFormat="1" ht="73.5" customHeight="1">
      <c r="A46" s="113" t="s">
        <v>192</v>
      </c>
      <c r="B46" s="113" t="s">
        <v>49</v>
      </c>
      <c r="C46" s="113" t="s">
        <v>56</v>
      </c>
      <c r="D46" s="113" t="s">
        <v>62</v>
      </c>
      <c r="E46" s="114" t="s">
        <v>44</v>
      </c>
      <c r="F46" s="115"/>
      <c r="G46" s="115"/>
      <c r="H46" s="115"/>
      <c r="I46" s="135">
        <v>40.6</v>
      </c>
      <c r="J46" s="135">
        <v>67.5</v>
      </c>
      <c r="K46" s="136">
        <v>73.3</v>
      </c>
      <c r="L46" s="136">
        <f>L48*100/L47</f>
        <v>73.928216512835021</v>
      </c>
      <c r="M46" s="136">
        <v>63.5</v>
      </c>
      <c r="N46" s="133"/>
      <c r="O46" s="113" t="s">
        <v>178</v>
      </c>
      <c r="P46" s="132"/>
      <c r="Q46" s="103"/>
      <c r="R46" s="103"/>
    </row>
    <row r="47" spans="1:18" s="3" customFormat="1" ht="73.5" customHeight="1">
      <c r="A47" s="113" t="s">
        <v>192</v>
      </c>
      <c r="B47" s="113" t="s">
        <v>49</v>
      </c>
      <c r="C47" s="113" t="s">
        <v>56</v>
      </c>
      <c r="D47" s="137" t="s">
        <v>63</v>
      </c>
      <c r="E47" s="114" t="s">
        <v>60</v>
      </c>
      <c r="F47" s="115"/>
      <c r="G47" s="115"/>
      <c r="H47" s="115"/>
      <c r="I47" s="138">
        <v>396644.01</v>
      </c>
      <c r="J47" s="138">
        <v>233600</v>
      </c>
      <c r="K47" s="139">
        <v>145255</v>
      </c>
      <c r="L47" s="139">
        <v>153134.94</v>
      </c>
      <c r="M47" s="139">
        <v>146441.26</v>
      </c>
      <c r="N47" s="133"/>
      <c r="O47" s="113" t="s">
        <v>178</v>
      </c>
      <c r="P47" s="132"/>
      <c r="Q47" s="103"/>
      <c r="R47" s="103"/>
    </row>
    <row r="48" spans="1:18" s="3" customFormat="1" ht="73.5" customHeight="1">
      <c r="A48" s="113" t="s">
        <v>192</v>
      </c>
      <c r="B48" s="113" t="s">
        <v>49</v>
      </c>
      <c r="C48" s="113" t="s">
        <v>56</v>
      </c>
      <c r="D48" s="120" t="s">
        <v>64</v>
      </c>
      <c r="E48" s="114" t="s">
        <v>60</v>
      </c>
      <c r="F48" s="115"/>
      <c r="G48" s="115"/>
      <c r="H48" s="115"/>
      <c r="I48" s="138">
        <v>161118.03</v>
      </c>
      <c r="J48" s="138">
        <v>157680</v>
      </c>
      <c r="K48" s="139">
        <v>106559.55</v>
      </c>
      <c r="L48" s="139">
        <v>113209.93</v>
      </c>
      <c r="M48" s="139">
        <v>93124.5</v>
      </c>
      <c r="N48" s="133"/>
      <c r="O48" s="113" t="s">
        <v>178</v>
      </c>
      <c r="P48" s="132"/>
      <c r="Q48" s="103"/>
      <c r="R48" s="103"/>
    </row>
    <row r="49" spans="1:18" s="3" customFormat="1" ht="73.5" customHeight="1">
      <c r="A49" s="113" t="s">
        <v>192</v>
      </c>
      <c r="B49" s="113" t="s">
        <v>49</v>
      </c>
      <c r="C49" s="113" t="s">
        <v>56</v>
      </c>
      <c r="D49" s="113" t="s">
        <v>65</v>
      </c>
      <c r="E49" s="114" t="s">
        <v>44</v>
      </c>
      <c r="F49" s="115"/>
      <c r="G49" s="115"/>
      <c r="H49" s="115"/>
      <c r="I49" s="131"/>
      <c r="J49" s="131"/>
      <c r="K49" s="131"/>
      <c r="L49" s="131">
        <v>46.5</v>
      </c>
      <c r="M49" s="132"/>
      <c r="N49" s="133"/>
      <c r="O49" s="113" t="s">
        <v>178</v>
      </c>
      <c r="P49" s="132"/>
      <c r="Q49" s="103"/>
      <c r="R49" s="103"/>
    </row>
    <row r="50" spans="1:18" s="3" customFormat="1" ht="73.5" customHeight="1">
      <c r="A50" s="113" t="s">
        <v>192</v>
      </c>
      <c r="B50" s="113" t="s">
        <v>49</v>
      </c>
      <c r="C50" s="113" t="s">
        <v>56</v>
      </c>
      <c r="D50" s="137" t="s">
        <v>66</v>
      </c>
      <c r="E50" s="114" t="s">
        <v>19</v>
      </c>
      <c r="F50" s="115"/>
      <c r="G50" s="115"/>
      <c r="H50" s="115"/>
      <c r="I50" s="131"/>
      <c r="J50" s="131"/>
      <c r="K50" s="131"/>
      <c r="L50" s="116">
        <v>177457</v>
      </c>
      <c r="M50" s="132"/>
      <c r="N50" s="133"/>
      <c r="O50" s="113" t="s">
        <v>178</v>
      </c>
      <c r="P50" s="132"/>
      <c r="Q50" s="103"/>
      <c r="R50" s="103"/>
    </row>
    <row r="51" spans="1:18" s="3" customFormat="1" ht="73.5" customHeight="1">
      <c r="A51" s="113" t="s">
        <v>192</v>
      </c>
      <c r="B51" s="113" t="s">
        <v>49</v>
      </c>
      <c r="C51" s="113" t="s">
        <v>56</v>
      </c>
      <c r="D51" s="137" t="s">
        <v>67</v>
      </c>
      <c r="E51" s="114" t="s">
        <v>19</v>
      </c>
      <c r="F51" s="115"/>
      <c r="G51" s="115"/>
      <c r="H51" s="115"/>
      <c r="I51" s="131"/>
      <c r="J51" s="131"/>
      <c r="K51" s="131"/>
      <c r="L51" s="116">
        <v>381571</v>
      </c>
      <c r="M51" s="132"/>
      <c r="N51" s="133"/>
      <c r="O51" s="113" t="s">
        <v>178</v>
      </c>
      <c r="P51" s="132"/>
      <c r="Q51" s="103"/>
      <c r="R51" s="103"/>
    </row>
    <row r="52" spans="1:18" s="3" customFormat="1" ht="73.5" customHeight="1">
      <c r="A52" s="113" t="s">
        <v>192</v>
      </c>
      <c r="B52" s="113" t="s">
        <v>49</v>
      </c>
      <c r="C52" s="113" t="s">
        <v>56</v>
      </c>
      <c r="D52" s="113" t="s">
        <v>68</v>
      </c>
      <c r="E52" s="114" t="s">
        <v>44</v>
      </c>
      <c r="F52" s="115"/>
      <c r="G52" s="115"/>
      <c r="H52" s="115"/>
      <c r="I52" s="131"/>
      <c r="J52" s="131"/>
      <c r="K52" s="131"/>
      <c r="L52" s="140">
        <v>100</v>
      </c>
      <c r="M52" s="132"/>
      <c r="N52" s="133"/>
      <c r="O52" s="113" t="s">
        <v>178</v>
      </c>
      <c r="P52" s="132"/>
      <c r="Q52" s="103"/>
      <c r="R52" s="103"/>
    </row>
    <row r="53" spans="1:18" s="3" customFormat="1" ht="73.5" customHeight="1">
      <c r="A53" s="113" t="s">
        <v>192</v>
      </c>
      <c r="B53" s="113" t="s">
        <v>49</v>
      </c>
      <c r="C53" s="113" t="s">
        <v>56</v>
      </c>
      <c r="D53" s="120" t="s">
        <v>69</v>
      </c>
      <c r="E53" s="114" t="s">
        <v>48</v>
      </c>
      <c r="F53" s="115"/>
      <c r="G53" s="115"/>
      <c r="H53" s="115"/>
      <c r="I53" s="116"/>
      <c r="J53" s="116"/>
      <c r="K53" s="116"/>
      <c r="L53" s="116">
        <v>1642</v>
      </c>
      <c r="M53" s="132"/>
      <c r="N53" s="133"/>
      <c r="O53" s="113" t="s">
        <v>178</v>
      </c>
      <c r="P53" s="132"/>
      <c r="Q53" s="103"/>
      <c r="R53" s="103"/>
    </row>
    <row r="54" spans="1:18" s="3" customFormat="1" ht="73.5" customHeight="1">
      <c r="A54" s="113" t="s">
        <v>192</v>
      </c>
      <c r="B54" s="113" t="s">
        <v>49</v>
      </c>
      <c r="C54" s="113" t="s">
        <v>56</v>
      </c>
      <c r="D54" s="137" t="s">
        <v>70</v>
      </c>
      <c r="E54" s="114" t="s">
        <v>48</v>
      </c>
      <c r="F54" s="115"/>
      <c r="G54" s="115"/>
      <c r="H54" s="115"/>
      <c r="I54" s="116"/>
      <c r="J54" s="116"/>
      <c r="K54" s="116"/>
      <c r="L54" s="116">
        <v>1642</v>
      </c>
      <c r="M54" s="132"/>
      <c r="N54" s="133"/>
      <c r="O54" s="113" t="s">
        <v>178</v>
      </c>
      <c r="P54" s="132"/>
      <c r="Q54" s="103"/>
      <c r="R54" s="103"/>
    </row>
    <row r="55" spans="1:18" s="3" customFormat="1" ht="73.5" customHeight="1">
      <c r="A55" s="113" t="s">
        <v>192</v>
      </c>
      <c r="B55" s="113" t="s">
        <v>49</v>
      </c>
      <c r="C55" s="120" t="s">
        <v>71</v>
      </c>
      <c r="D55" s="113" t="s">
        <v>72</v>
      </c>
      <c r="E55" s="114" t="s">
        <v>48</v>
      </c>
      <c r="F55" s="115"/>
      <c r="G55" s="115"/>
      <c r="H55" s="115"/>
      <c r="I55" s="116">
        <v>1642</v>
      </c>
      <c r="J55" s="116">
        <v>1642</v>
      </c>
      <c r="K55" s="116">
        <v>1642</v>
      </c>
      <c r="L55" s="116"/>
      <c r="M55" s="132"/>
      <c r="N55" s="133"/>
      <c r="O55" s="113" t="s">
        <v>157</v>
      </c>
      <c r="P55" s="132"/>
      <c r="Q55" s="103"/>
      <c r="R55" s="103"/>
    </row>
    <row r="56" spans="1:18" s="3" customFormat="1" ht="73.5" customHeight="1">
      <c r="A56" s="113" t="s">
        <v>192</v>
      </c>
      <c r="B56" s="113" t="s">
        <v>49</v>
      </c>
      <c r="C56" s="113" t="s">
        <v>73</v>
      </c>
      <c r="D56" s="113" t="s">
        <v>74</v>
      </c>
      <c r="E56" s="114" t="s">
        <v>48</v>
      </c>
      <c r="F56" s="115"/>
      <c r="G56" s="115"/>
      <c r="H56" s="115"/>
      <c r="I56" s="131"/>
      <c r="J56" s="131">
        <v>208</v>
      </c>
      <c r="K56" s="131">
        <v>92</v>
      </c>
      <c r="L56" s="131">
        <v>44</v>
      </c>
      <c r="M56" s="126">
        <v>35</v>
      </c>
      <c r="N56" s="133"/>
      <c r="O56" s="113" t="s">
        <v>157</v>
      </c>
      <c r="P56" s="132"/>
      <c r="Q56" s="103"/>
      <c r="R56" s="103"/>
    </row>
    <row r="57" spans="1:18" s="3" customFormat="1" ht="73.5" customHeight="1">
      <c r="A57" s="113" t="s">
        <v>192</v>
      </c>
      <c r="B57" s="113" t="s">
        <v>49</v>
      </c>
      <c r="C57" s="113" t="s">
        <v>73</v>
      </c>
      <c r="D57" s="113" t="s">
        <v>75</v>
      </c>
      <c r="E57" s="114" t="s">
        <v>76</v>
      </c>
      <c r="F57" s="115"/>
      <c r="G57" s="115"/>
      <c r="H57" s="115"/>
      <c r="I57" s="131">
        <v>919</v>
      </c>
      <c r="J57" s="116">
        <v>1273</v>
      </c>
      <c r="K57" s="116">
        <v>1252</v>
      </c>
      <c r="L57" s="116">
        <v>915</v>
      </c>
      <c r="M57" s="132"/>
      <c r="N57" s="133"/>
      <c r="O57" s="113" t="s">
        <v>158</v>
      </c>
      <c r="P57" s="132"/>
      <c r="Q57" s="103"/>
      <c r="R57" s="103"/>
    </row>
    <row r="58" spans="1:18" s="3" customFormat="1" ht="73.5" customHeight="1">
      <c r="A58" s="113" t="s">
        <v>192</v>
      </c>
      <c r="B58" s="113" t="s">
        <v>49</v>
      </c>
      <c r="C58" s="113" t="s">
        <v>73</v>
      </c>
      <c r="D58" s="113" t="s">
        <v>77</v>
      </c>
      <c r="E58" s="114" t="s">
        <v>78</v>
      </c>
      <c r="F58" s="115"/>
      <c r="G58" s="115"/>
      <c r="H58" s="115"/>
      <c r="I58" s="131">
        <v>33.85</v>
      </c>
      <c r="J58" s="131">
        <v>38.5</v>
      </c>
      <c r="K58" s="131">
        <v>37.74</v>
      </c>
      <c r="L58" s="127">
        <v>33</v>
      </c>
      <c r="M58" s="132"/>
      <c r="N58" s="133"/>
      <c r="O58" s="113" t="s">
        <v>158</v>
      </c>
      <c r="P58" s="132"/>
      <c r="Q58" s="103"/>
      <c r="R58" s="103"/>
    </row>
    <row r="59" spans="1:18" s="3" customFormat="1" ht="73.5" customHeight="1">
      <c r="A59" s="113" t="s">
        <v>192</v>
      </c>
      <c r="B59" s="113" t="s">
        <v>49</v>
      </c>
      <c r="C59" s="113" t="s">
        <v>73</v>
      </c>
      <c r="D59" s="113" t="s">
        <v>77</v>
      </c>
      <c r="E59" s="141" t="s">
        <v>79</v>
      </c>
      <c r="F59" s="115"/>
      <c r="G59" s="115"/>
      <c r="H59" s="115"/>
      <c r="I59" s="131">
        <v>23.61</v>
      </c>
      <c r="J59" s="131">
        <v>23.49</v>
      </c>
      <c r="K59" s="131">
        <v>23.31</v>
      </c>
      <c r="L59" s="127">
        <v>23</v>
      </c>
      <c r="M59" s="132"/>
      <c r="N59" s="133"/>
      <c r="O59" s="113" t="s">
        <v>158</v>
      </c>
      <c r="P59" s="132"/>
      <c r="Q59" s="103"/>
      <c r="R59" s="103"/>
    </row>
    <row r="60" spans="1:18" ht="73.5" customHeight="1">
      <c r="A60" s="113" t="s">
        <v>192</v>
      </c>
      <c r="B60" s="113" t="s">
        <v>49</v>
      </c>
      <c r="C60" s="113" t="s">
        <v>73</v>
      </c>
      <c r="D60" s="115" t="s">
        <v>80</v>
      </c>
      <c r="E60" s="142"/>
      <c r="F60" s="115"/>
      <c r="G60" s="115"/>
      <c r="H60" s="115"/>
      <c r="I60" s="115"/>
      <c r="J60" s="115"/>
      <c r="K60" s="115"/>
      <c r="L60" s="143"/>
      <c r="M60" s="144"/>
      <c r="N60" s="133"/>
      <c r="O60" s="145" t="s">
        <v>159</v>
      </c>
      <c r="P60" s="144"/>
    </row>
    <row r="61" spans="1:18" s="3" customFormat="1" ht="73.5" customHeight="1">
      <c r="A61" s="113" t="s">
        <v>192</v>
      </c>
      <c r="B61" s="113" t="s">
        <v>49</v>
      </c>
      <c r="C61" s="113" t="s">
        <v>73</v>
      </c>
      <c r="D61" s="137" t="s">
        <v>81</v>
      </c>
      <c r="E61" s="114" t="s">
        <v>82</v>
      </c>
      <c r="F61" s="115"/>
      <c r="G61" s="115"/>
      <c r="H61" s="115"/>
      <c r="I61" s="131">
        <v>949</v>
      </c>
      <c r="J61" s="131">
        <v>191</v>
      </c>
      <c r="K61" s="131" t="s">
        <v>83</v>
      </c>
      <c r="L61" s="131"/>
      <c r="M61" s="132"/>
      <c r="N61" s="133"/>
      <c r="O61" s="145" t="s">
        <v>159</v>
      </c>
      <c r="P61" s="132"/>
      <c r="Q61" s="103"/>
      <c r="R61" s="103"/>
    </row>
    <row r="62" spans="1:18" s="3" customFormat="1" ht="73.5" customHeight="1">
      <c r="A62" s="113" t="s">
        <v>192</v>
      </c>
      <c r="B62" s="113" t="s">
        <v>49</v>
      </c>
      <c r="C62" s="113" t="s">
        <v>73</v>
      </c>
      <c r="D62" s="137" t="s">
        <v>84</v>
      </c>
      <c r="E62" s="114" t="s">
        <v>85</v>
      </c>
      <c r="F62" s="115"/>
      <c r="G62" s="115"/>
      <c r="H62" s="115"/>
      <c r="I62" s="131"/>
      <c r="J62" s="131"/>
      <c r="K62" s="131"/>
      <c r="L62" s="131"/>
      <c r="M62" s="132"/>
      <c r="N62" s="133"/>
      <c r="O62" s="145" t="s">
        <v>159</v>
      </c>
      <c r="P62" s="132"/>
      <c r="Q62" s="103"/>
      <c r="R62" s="103"/>
    </row>
    <row r="63" spans="1:18" s="3" customFormat="1" ht="73.5" customHeight="1">
      <c r="A63" s="113" t="s">
        <v>192</v>
      </c>
      <c r="B63" s="113" t="s">
        <v>49</v>
      </c>
      <c r="C63" s="113" t="s">
        <v>73</v>
      </c>
      <c r="D63" s="137" t="s">
        <v>86</v>
      </c>
      <c r="E63" s="114" t="s">
        <v>87</v>
      </c>
      <c r="F63" s="115"/>
      <c r="G63" s="115"/>
      <c r="H63" s="115"/>
      <c r="I63" s="131"/>
      <c r="J63" s="131"/>
      <c r="K63" s="131"/>
      <c r="L63" s="131"/>
      <c r="M63" s="132"/>
      <c r="N63" s="133"/>
      <c r="O63" s="145" t="s">
        <v>159</v>
      </c>
      <c r="P63" s="132"/>
      <c r="Q63" s="103"/>
      <c r="R63" s="103"/>
    </row>
    <row r="64" spans="1:18" ht="73.5" customHeight="1">
      <c r="A64" s="113" t="s">
        <v>192</v>
      </c>
      <c r="B64" s="113" t="s">
        <v>49</v>
      </c>
      <c r="C64" s="113" t="s">
        <v>73</v>
      </c>
      <c r="D64" s="145" t="s">
        <v>88</v>
      </c>
      <c r="E64" s="142"/>
      <c r="F64" s="115"/>
      <c r="G64" s="115"/>
      <c r="H64" s="115"/>
      <c r="I64" s="115"/>
      <c r="J64" s="115"/>
      <c r="K64" s="115"/>
      <c r="L64" s="146"/>
      <c r="M64" s="144"/>
      <c r="N64" s="133"/>
      <c r="O64" s="145" t="s">
        <v>159</v>
      </c>
      <c r="P64" s="144"/>
    </row>
    <row r="65" spans="1:18" s="3" customFormat="1" ht="73.5" customHeight="1">
      <c r="A65" s="113" t="s">
        <v>192</v>
      </c>
      <c r="B65" s="113" t="s">
        <v>49</v>
      </c>
      <c r="C65" s="113" t="s">
        <v>73</v>
      </c>
      <c r="D65" s="137" t="s">
        <v>81</v>
      </c>
      <c r="E65" s="114" t="s">
        <v>82</v>
      </c>
      <c r="F65" s="115"/>
      <c r="G65" s="115"/>
      <c r="H65" s="115"/>
      <c r="I65" s="147"/>
      <c r="J65" s="131">
        <v>902</v>
      </c>
      <c r="K65" s="116">
        <v>1100</v>
      </c>
      <c r="L65" s="116">
        <v>228</v>
      </c>
      <c r="M65" s="132"/>
      <c r="N65" s="133"/>
      <c r="O65" s="145" t="s">
        <v>159</v>
      </c>
      <c r="P65" s="132"/>
      <c r="Q65" s="103"/>
      <c r="R65" s="103"/>
    </row>
    <row r="66" spans="1:18" s="3" customFormat="1" ht="73.5" customHeight="1">
      <c r="A66" s="113" t="s">
        <v>192</v>
      </c>
      <c r="B66" s="113" t="s">
        <v>49</v>
      </c>
      <c r="C66" s="113" t="s">
        <v>73</v>
      </c>
      <c r="D66" s="137" t="s">
        <v>84</v>
      </c>
      <c r="E66" s="114" t="s">
        <v>85</v>
      </c>
      <c r="F66" s="115"/>
      <c r="G66" s="115"/>
      <c r="H66" s="115"/>
      <c r="I66" s="147"/>
      <c r="J66" s="116">
        <v>136494</v>
      </c>
      <c r="K66" s="116">
        <v>56718</v>
      </c>
      <c r="L66" s="116">
        <v>11707</v>
      </c>
      <c r="M66" s="132"/>
      <c r="N66" s="133"/>
      <c r="O66" s="145" t="s">
        <v>159</v>
      </c>
      <c r="P66" s="132"/>
      <c r="Q66" s="103"/>
      <c r="R66" s="103"/>
    </row>
    <row r="67" spans="1:18" s="3" customFormat="1" ht="73.5" customHeight="1">
      <c r="A67" s="113" t="s">
        <v>192</v>
      </c>
      <c r="B67" s="113" t="s">
        <v>49</v>
      </c>
      <c r="C67" s="113" t="s">
        <v>73</v>
      </c>
      <c r="D67" s="137" t="s">
        <v>86</v>
      </c>
      <c r="E67" s="114" t="s">
        <v>87</v>
      </c>
      <c r="F67" s="115"/>
      <c r="G67" s="115"/>
      <c r="H67" s="115"/>
      <c r="I67" s="147"/>
      <c r="J67" s="116">
        <v>56827481</v>
      </c>
      <c r="K67" s="116">
        <v>2949280</v>
      </c>
      <c r="L67" s="116">
        <v>70336501</v>
      </c>
      <c r="M67" s="132"/>
      <c r="N67" s="133"/>
      <c r="O67" s="145" t="s">
        <v>159</v>
      </c>
      <c r="P67" s="132"/>
      <c r="Q67" s="103"/>
      <c r="R67" s="103"/>
    </row>
    <row r="68" spans="1:18" ht="73.5" customHeight="1">
      <c r="A68" s="113" t="s">
        <v>192</v>
      </c>
      <c r="B68" s="113" t="s">
        <v>49</v>
      </c>
      <c r="C68" s="113" t="s">
        <v>73</v>
      </c>
      <c r="D68" s="148" t="s">
        <v>89</v>
      </c>
      <c r="E68" s="149"/>
      <c r="F68" s="115"/>
      <c r="G68" s="115"/>
      <c r="H68" s="115"/>
      <c r="I68" s="150"/>
      <c r="J68" s="146"/>
      <c r="K68" s="146"/>
      <c r="L68" s="146"/>
      <c r="M68" s="144"/>
      <c r="N68" s="133"/>
      <c r="O68" s="145" t="s">
        <v>159</v>
      </c>
      <c r="P68" s="144"/>
    </row>
    <row r="69" spans="1:18" s="3" customFormat="1" ht="73.5" customHeight="1">
      <c r="A69" s="113" t="s">
        <v>192</v>
      </c>
      <c r="B69" s="113" t="s">
        <v>49</v>
      </c>
      <c r="C69" s="113" t="s">
        <v>73</v>
      </c>
      <c r="D69" s="120" t="s">
        <v>90</v>
      </c>
      <c r="E69" s="114" t="s">
        <v>48</v>
      </c>
      <c r="F69" s="115"/>
      <c r="G69" s="115"/>
      <c r="H69" s="115"/>
      <c r="I69" s="147"/>
      <c r="J69" s="116"/>
      <c r="K69" s="116"/>
      <c r="L69" s="116"/>
      <c r="M69" s="132"/>
      <c r="N69" s="133"/>
      <c r="O69" s="145" t="s">
        <v>159</v>
      </c>
      <c r="P69" s="132"/>
      <c r="Q69" s="103"/>
      <c r="R69" s="103"/>
    </row>
    <row r="70" spans="1:18" s="3" customFormat="1" ht="73.5" customHeight="1">
      <c r="A70" s="113" t="s">
        <v>192</v>
      </c>
      <c r="B70" s="113" t="s">
        <v>49</v>
      </c>
      <c r="C70" s="113" t="s">
        <v>73</v>
      </c>
      <c r="D70" s="120" t="s">
        <v>91</v>
      </c>
      <c r="E70" s="114" t="s">
        <v>48</v>
      </c>
      <c r="F70" s="115"/>
      <c r="G70" s="115"/>
      <c r="H70" s="115"/>
      <c r="I70" s="147"/>
      <c r="J70" s="116"/>
      <c r="K70" s="116"/>
      <c r="L70" s="116"/>
      <c r="M70" s="132"/>
      <c r="N70" s="133"/>
      <c r="O70" s="145" t="s">
        <v>159</v>
      </c>
      <c r="P70" s="132"/>
      <c r="Q70" s="103"/>
      <c r="R70" s="103"/>
    </row>
    <row r="71" spans="1:18" s="3" customFormat="1" ht="73.5" customHeight="1">
      <c r="A71" s="113" t="s">
        <v>192</v>
      </c>
      <c r="B71" s="113" t="s">
        <v>49</v>
      </c>
      <c r="C71" s="113" t="s">
        <v>73</v>
      </c>
      <c r="D71" s="120" t="s">
        <v>92</v>
      </c>
      <c r="E71" s="114" t="s">
        <v>48</v>
      </c>
      <c r="F71" s="115"/>
      <c r="G71" s="115"/>
      <c r="H71" s="115"/>
      <c r="I71" s="147"/>
      <c r="J71" s="116"/>
      <c r="K71" s="116"/>
      <c r="L71" s="116"/>
      <c r="M71" s="132"/>
      <c r="N71" s="133"/>
      <c r="O71" s="145" t="s">
        <v>159</v>
      </c>
      <c r="P71" s="132"/>
      <c r="Q71" s="103"/>
      <c r="R71" s="103"/>
    </row>
    <row r="72" spans="1:18" s="3" customFormat="1" ht="73.5" customHeight="1">
      <c r="A72" s="113" t="s">
        <v>192</v>
      </c>
      <c r="B72" s="113" t="s">
        <v>49</v>
      </c>
      <c r="C72" s="113" t="s">
        <v>73</v>
      </c>
      <c r="D72" s="120" t="s">
        <v>93</v>
      </c>
      <c r="E72" s="114" t="s">
        <v>48</v>
      </c>
      <c r="F72" s="115"/>
      <c r="G72" s="115"/>
      <c r="H72" s="115"/>
      <c r="I72" s="147"/>
      <c r="J72" s="116"/>
      <c r="K72" s="116"/>
      <c r="L72" s="116"/>
      <c r="M72" s="132"/>
      <c r="N72" s="133"/>
      <c r="O72" s="145" t="s">
        <v>159</v>
      </c>
      <c r="P72" s="132"/>
      <c r="Q72" s="103"/>
      <c r="R72" s="103"/>
    </row>
    <row r="73" spans="1:18" ht="73.5" customHeight="1">
      <c r="A73" s="113" t="s">
        <v>192</v>
      </c>
      <c r="B73" s="113" t="s">
        <v>49</v>
      </c>
      <c r="C73" s="113" t="s">
        <v>73</v>
      </c>
      <c r="D73" s="145" t="s">
        <v>94</v>
      </c>
      <c r="E73" s="142"/>
      <c r="F73" s="115"/>
      <c r="G73" s="115"/>
      <c r="H73" s="115"/>
      <c r="I73" s="115"/>
      <c r="J73" s="115"/>
      <c r="K73" s="115"/>
      <c r="L73" s="115"/>
      <c r="M73" s="144"/>
      <c r="N73" s="133"/>
      <c r="O73" s="145" t="s">
        <v>159</v>
      </c>
      <c r="P73" s="144"/>
    </row>
    <row r="74" spans="1:18" s="3" customFormat="1" ht="73.5" customHeight="1">
      <c r="A74" s="113" t="s">
        <v>192</v>
      </c>
      <c r="B74" s="113" t="s">
        <v>49</v>
      </c>
      <c r="C74" s="113" t="s">
        <v>73</v>
      </c>
      <c r="D74" s="137" t="s">
        <v>81</v>
      </c>
      <c r="E74" s="114" t="s">
        <v>82</v>
      </c>
      <c r="F74" s="115"/>
      <c r="G74" s="115"/>
      <c r="H74" s="115"/>
      <c r="I74" s="147"/>
      <c r="J74" s="131">
        <v>621</v>
      </c>
      <c r="K74" s="131">
        <v>240</v>
      </c>
      <c r="L74" s="131"/>
      <c r="M74" s="132"/>
      <c r="N74" s="133"/>
      <c r="O74" s="145" t="s">
        <v>159</v>
      </c>
      <c r="P74" s="132"/>
      <c r="Q74" s="103"/>
      <c r="R74" s="103"/>
    </row>
    <row r="75" spans="1:18" s="3" customFormat="1" ht="73.5" customHeight="1">
      <c r="A75" s="113" t="s">
        <v>192</v>
      </c>
      <c r="B75" s="113" t="s">
        <v>49</v>
      </c>
      <c r="C75" s="113" t="s">
        <v>73</v>
      </c>
      <c r="D75" s="137" t="s">
        <v>84</v>
      </c>
      <c r="E75" s="114" t="s">
        <v>85</v>
      </c>
      <c r="F75" s="115"/>
      <c r="G75" s="115"/>
      <c r="H75" s="115"/>
      <c r="I75" s="147"/>
      <c r="J75" s="116">
        <v>16183</v>
      </c>
      <c r="K75" s="116">
        <v>3888</v>
      </c>
      <c r="L75" s="116"/>
      <c r="M75" s="132"/>
      <c r="N75" s="133"/>
      <c r="O75" s="145" t="s">
        <v>159</v>
      </c>
      <c r="P75" s="132"/>
      <c r="Q75" s="103"/>
      <c r="R75" s="103"/>
    </row>
    <row r="76" spans="1:18" s="3" customFormat="1" ht="73.5" customHeight="1">
      <c r="A76" s="113" t="s">
        <v>192</v>
      </c>
      <c r="B76" s="113" t="s">
        <v>49</v>
      </c>
      <c r="C76" s="113" t="s">
        <v>73</v>
      </c>
      <c r="D76" s="137" t="s">
        <v>86</v>
      </c>
      <c r="E76" s="114" t="s">
        <v>87</v>
      </c>
      <c r="F76" s="115"/>
      <c r="G76" s="115"/>
      <c r="H76" s="115"/>
      <c r="I76" s="147"/>
      <c r="J76" s="116">
        <v>2473858</v>
      </c>
      <c r="K76" s="116">
        <v>849860</v>
      </c>
      <c r="L76" s="116"/>
      <c r="M76" s="132"/>
      <c r="N76" s="133"/>
      <c r="O76" s="145" t="s">
        <v>159</v>
      </c>
      <c r="P76" s="132"/>
      <c r="Q76" s="103"/>
      <c r="R76" s="103"/>
    </row>
    <row r="77" spans="1:18" ht="73.5" customHeight="1">
      <c r="A77" s="113" t="s">
        <v>192</v>
      </c>
      <c r="B77" s="113" t="s">
        <v>49</v>
      </c>
      <c r="C77" s="113" t="s">
        <v>73</v>
      </c>
      <c r="D77" s="148" t="s">
        <v>95</v>
      </c>
      <c r="E77" s="149"/>
      <c r="F77" s="115"/>
      <c r="G77" s="115"/>
      <c r="H77" s="115"/>
      <c r="I77" s="150"/>
      <c r="J77" s="146"/>
      <c r="K77" s="146"/>
      <c r="L77" s="146"/>
      <c r="M77" s="144"/>
      <c r="N77" s="133"/>
      <c r="O77" s="145" t="s">
        <v>159</v>
      </c>
      <c r="P77" s="144"/>
    </row>
    <row r="78" spans="1:18" s="3" customFormat="1" ht="73.5" customHeight="1">
      <c r="A78" s="113" t="s">
        <v>192</v>
      </c>
      <c r="B78" s="113" t="s">
        <v>49</v>
      </c>
      <c r="C78" s="113" t="s">
        <v>73</v>
      </c>
      <c r="D78" s="137" t="s">
        <v>81</v>
      </c>
      <c r="E78" s="114" t="s">
        <v>82</v>
      </c>
      <c r="F78" s="115"/>
      <c r="G78" s="115"/>
      <c r="H78" s="115"/>
      <c r="I78" s="147"/>
      <c r="J78" s="116"/>
      <c r="K78" s="116"/>
      <c r="L78" s="116"/>
      <c r="M78" s="132"/>
      <c r="N78" s="133"/>
      <c r="O78" s="145" t="s">
        <v>159</v>
      </c>
      <c r="P78" s="132"/>
      <c r="Q78" s="103"/>
      <c r="R78" s="103"/>
    </row>
    <row r="79" spans="1:18" s="3" customFormat="1" ht="73.5" customHeight="1">
      <c r="A79" s="113" t="s">
        <v>192</v>
      </c>
      <c r="B79" s="113" t="s">
        <v>49</v>
      </c>
      <c r="C79" s="113" t="s">
        <v>73</v>
      </c>
      <c r="D79" s="137" t="s">
        <v>84</v>
      </c>
      <c r="E79" s="114" t="s">
        <v>85</v>
      </c>
      <c r="F79" s="115"/>
      <c r="G79" s="115"/>
      <c r="H79" s="115"/>
      <c r="I79" s="116">
        <v>254299</v>
      </c>
      <c r="J79" s="116">
        <v>207746</v>
      </c>
      <c r="K79" s="116">
        <v>191820</v>
      </c>
      <c r="L79" s="116"/>
      <c r="M79" s="132"/>
      <c r="N79" s="133"/>
      <c r="O79" s="145" t="s">
        <v>159</v>
      </c>
      <c r="P79" s="132"/>
      <c r="Q79" s="103"/>
      <c r="R79" s="103"/>
    </row>
    <row r="80" spans="1:18" s="3" customFormat="1" ht="73.5" customHeight="1">
      <c r="A80" s="113" t="s">
        <v>192</v>
      </c>
      <c r="B80" s="113" t="s">
        <v>49</v>
      </c>
      <c r="C80" s="113" t="s">
        <v>73</v>
      </c>
      <c r="D80" s="137" t="s">
        <v>86</v>
      </c>
      <c r="E80" s="114" t="s">
        <v>87</v>
      </c>
      <c r="F80" s="115"/>
      <c r="G80" s="115"/>
      <c r="H80" s="115"/>
      <c r="I80" s="147"/>
      <c r="J80" s="116"/>
      <c r="K80" s="116"/>
      <c r="L80" s="116"/>
      <c r="M80" s="132"/>
      <c r="N80" s="133"/>
      <c r="O80" s="145" t="s">
        <v>159</v>
      </c>
      <c r="P80" s="132"/>
      <c r="Q80" s="103"/>
      <c r="R80" s="103"/>
    </row>
    <row r="81" spans="1:18" s="3" customFormat="1" ht="73.5" customHeight="1">
      <c r="A81" s="113" t="s">
        <v>193</v>
      </c>
      <c r="B81" s="113" t="s">
        <v>97</v>
      </c>
      <c r="C81" s="120" t="s">
        <v>98</v>
      </c>
      <c r="D81" s="113" t="s">
        <v>176</v>
      </c>
      <c r="E81" s="151" t="s">
        <v>83</v>
      </c>
      <c r="F81" s="115"/>
      <c r="G81" s="115"/>
      <c r="H81" s="115"/>
      <c r="I81" s="152">
        <v>0.39</v>
      </c>
      <c r="J81" s="114" t="s">
        <v>83</v>
      </c>
      <c r="K81" s="114">
        <v>0.379</v>
      </c>
      <c r="L81" s="114" t="s">
        <v>83</v>
      </c>
      <c r="M81" s="132"/>
      <c r="N81" s="133"/>
      <c r="O81" s="113" t="s">
        <v>160</v>
      </c>
      <c r="P81" s="132"/>
      <c r="Q81" s="103"/>
      <c r="R81" s="103"/>
    </row>
    <row r="82" spans="1:18" s="3" customFormat="1" ht="73.5" customHeight="1">
      <c r="A82" s="113" t="s">
        <v>193</v>
      </c>
      <c r="B82" s="113" t="s">
        <v>97</v>
      </c>
      <c r="C82" s="113" t="s">
        <v>99</v>
      </c>
      <c r="D82" s="113" t="s">
        <v>100</v>
      </c>
      <c r="E82" s="114" t="s">
        <v>101</v>
      </c>
      <c r="F82" s="115"/>
      <c r="G82" s="115"/>
      <c r="H82" s="115"/>
      <c r="I82" s="114">
        <v>7.5</v>
      </c>
      <c r="J82" s="114">
        <v>7.4</v>
      </c>
      <c r="K82" s="114">
        <v>7.2</v>
      </c>
      <c r="L82" s="114">
        <v>7.3</v>
      </c>
      <c r="M82" s="132"/>
      <c r="N82" s="133"/>
      <c r="O82" s="113" t="s">
        <v>161</v>
      </c>
      <c r="P82" s="132"/>
      <c r="Q82" s="103"/>
      <c r="R82" s="103"/>
    </row>
    <row r="83" spans="1:18" ht="73.5" customHeight="1">
      <c r="A83" s="113" t="s">
        <v>193</v>
      </c>
      <c r="B83" s="113" t="s">
        <v>97</v>
      </c>
      <c r="C83" s="145" t="s">
        <v>102</v>
      </c>
      <c r="D83" s="145" t="s">
        <v>103</v>
      </c>
      <c r="E83" s="187"/>
      <c r="F83" s="115"/>
      <c r="G83" s="115"/>
      <c r="H83" s="115"/>
      <c r="I83" s="153"/>
      <c r="J83" s="153" t="s">
        <v>104</v>
      </c>
      <c r="K83" s="153" t="s">
        <v>105</v>
      </c>
      <c r="L83" s="153" t="s">
        <v>165</v>
      </c>
      <c r="M83" s="144"/>
      <c r="N83" s="133"/>
      <c r="O83" s="145" t="s">
        <v>161</v>
      </c>
      <c r="P83" s="144"/>
    </row>
    <row r="84" spans="1:18" ht="73.5" customHeight="1">
      <c r="A84" s="113" t="s">
        <v>193</v>
      </c>
      <c r="B84" s="113" t="s">
        <v>97</v>
      </c>
      <c r="C84" s="145" t="s">
        <v>102</v>
      </c>
      <c r="D84" s="145" t="s">
        <v>103</v>
      </c>
      <c r="E84" s="187"/>
      <c r="F84" s="115"/>
      <c r="G84" s="115"/>
      <c r="H84" s="115"/>
      <c r="I84" s="148"/>
      <c r="J84" s="153" t="s">
        <v>106</v>
      </c>
      <c r="K84" s="153" t="s">
        <v>107</v>
      </c>
      <c r="L84" s="153" t="s">
        <v>166</v>
      </c>
      <c r="M84" s="144"/>
      <c r="N84" s="133"/>
      <c r="O84" s="145" t="s">
        <v>161</v>
      </c>
      <c r="P84" s="144"/>
    </row>
    <row r="85" spans="1:18" ht="73.5" customHeight="1">
      <c r="A85" s="113" t="s">
        <v>193</v>
      </c>
      <c r="B85" s="113" t="s">
        <v>97</v>
      </c>
      <c r="C85" s="145" t="s">
        <v>102</v>
      </c>
      <c r="D85" s="145" t="s">
        <v>103</v>
      </c>
      <c r="E85" s="187"/>
      <c r="F85" s="115"/>
      <c r="G85" s="115"/>
      <c r="H85" s="115"/>
      <c r="I85" s="143" t="s">
        <v>167</v>
      </c>
      <c r="J85" s="148" t="s">
        <v>168</v>
      </c>
      <c r="K85" s="148" t="s">
        <v>169</v>
      </c>
      <c r="L85" s="148" t="s">
        <v>170</v>
      </c>
      <c r="M85" s="144"/>
      <c r="N85" s="133"/>
      <c r="O85" s="145" t="s">
        <v>161</v>
      </c>
      <c r="P85" s="144"/>
    </row>
    <row r="86" spans="1:18" s="3" customFormat="1" ht="73.5" customHeight="1">
      <c r="A86" s="113" t="s">
        <v>193</v>
      </c>
      <c r="B86" s="113" t="s">
        <v>97</v>
      </c>
      <c r="C86" s="119" t="s">
        <v>108</v>
      </c>
      <c r="D86" s="113" t="s">
        <v>109</v>
      </c>
      <c r="E86" s="114" t="s">
        <v>44</v>
      </c>
      <c r="F86" s="115"/>
      <c r="G86" s="115"/>
      <c r="H86" s="115"/>
      <c r="I86" s="114">
        <v>5.64</v>
      </c>
      <c r="J86" s="114">
        <v>5.74</v>
      </c>
      <c r="K86" s="114">
        <v>3.32</v>
      </c>
      <c r="L86" s="113"/>
      <c r="M86" s="132"/>
      <c r="N86" s="133"/>
      <c r="O86" s="113" t="s">
        <v>160</v>
      </c>
      <c r="P86" s="132"/>
      <c r="Q86" s="103"/>
      <c r="R86" s="103"/>
    </row>
    <row r="87" spans="1:18" s="3" customFormat="1" ht="73.5" customHeight="1">
      <c r="A87" s="113" t="s">
        <v>193</v>
      </c>
      <c r="B87" s="113" t="s">
        <v>97</v>
      </c>
      <c r="C87" s="113" t="s">
        <v>110</v>
      </c>
      <c r="D87" s="113" t="s">
        <v>111</v>
      </c>
      <c r="E87" s="114" t="s">
        <v>27</v>
      </c>
      <c r="F87" s="115"/>
      <c r="G87" s="115"/>
      <c r="H87" s="115"/>
      <c r="I87" s="126"/>
      <c r="J87" s="126"/>
      <c r="K87" s="126"/>
      <c r="L87" s="121"/>
      <c r="M87" s="132"/>
      <c r="N87" s="133"/>
      <c r="O87" s="113" t="s">
        <v>162</v>
      </c>
      <c r="P87" s="132"/>
      <c r="Q87" s="103"/>
      <c r="R87" s="103"/>
    </row>
    <row r="88" spans="1:18" s="3" customFormat="1" ht="73.5" customHeight="1">
      <c r="A88" s="113" t="s">
        <v>193</v>
      </c>
      <c r="B88" s="113" t="s">
        <v>97</v>
      </c>
      <c r="C88" s="113" t="s">
        <v>110</v>
      </c>
      <c r="D88" s="120" t="s">
        <v>112</v>
      </c>
      <c r="E88" s="114" t="s">
        <v>27</v>
      </c>
      <c r="F88" s="115"/>
      <c r="G88" s="115"/>
      <c r="H88" s="115"/>
      <c r="I88" s="121">
        <v>29174</v>
      </c>
      <c r="J88" s="121">
        <v>29536</v>
      </c>
      <c r="K88" s="121">
        <v>29626</v>
      </c>
      <c r="L88" s="121">
        <v>30599</v>
      </c>
      <c r="M88" s="154">
        <v>30472</v>
      </c>
      <c r="N88" s="133"/>
      <c r="O88" s="113" t="s">
        <v>162</v>
      </c>
      <c r="P88" s="132"/>
      <c r="Q88" s="103"/>
      <c r="R88" s="103"/>
    </row>
    <row r="89" spans="1:18" s="3" customFormat="1" ht="73.5" customHeight="1">
      <c r="A89" s="113" t="s">
        <v>193</v>
      </c>
      <c r="B89" s="113" t="s">
        <v>97</v>
      </c>
      <c r="C89" s="113" t="s">
        <v>110</v>
      </c>
      <c r="D89" s="120" t="s">
        <v>113</v>
      </c>
      <c r="E89" s="114" t="s">
        <v>27</v>
      </c>
      <c r="F89" s="115"/>
      <c r="G89" s="115"/>
      <c r="H89" s="115"/>
      <c r="I89" s="121">
        <v>5974</v>
      </c>
      <c r="J89" s="121">
        <v>6669</v>
      </c>
      <c r="K89" s="121">
        <v>7200</v>
      </c>
      <c r="L89" s="121">
        <v>8215</v>
      </c>
      <c r="M89" s="154">
        <v>8345</v>
      </c>
      <c r="N89" s="133"/>
      <c r="O89" s="113" t="s">
        <v>162</v>
      </c>
      <c r="P89" s="132"/>
      <c r="Q89" s="103"/>
      <c r="R89" s="103"/>
    </row>
    <row r="90" spans="1:18" s="3" customFormat="1" ht="73.5" customHeight="1">
      <c r="A90" s="113" t="s">
        <v>193</v>
      </c>
      <c r="B90" s="113" t="s">
        <v>97</v>
      </c>
      <c r="C90" s="113" t="s">
        <v>110</v>
      </c>
      <c r="D90" s="120" t="s">
        <v>114</v>
      </c>
      <c r="E90" s="114" t="s">
        <v>27</v>
      </c>
      <c r="F90" s="115"/>
      <c r="G90" s="115"/>
      <c r="H90" s="115"/>
      <c r="I90" s="121">
        <v>22628</v>
      </c>
      <c r="J90" s="121">
        <v>23268</v>
      </c>
      <c r="K90" s="121">
        <v>26428</v>
      </c>
      <c r="L90" s="121">
        <v>33309</v>
      </c>
      <c r="M90" s="154">
        <v>40729</v>
      </c>
      <c r="N90" s="133"/>
      <c r="O90" s="113" t="s">
        <v>162</v>
      </c>
      <c r="P90" s="132"/>
      <c r="Q90" s="103"/>
      <c r="R90" s="103"/>
    </row>
    <row r="91" spans="1:18" s="3" customFormat="1" ht="73.5" customHeight="1">
      <c r="A91" s="113" t="s">
        <v>193</v>
      </c>
      <c r="B91" s="113" t="s">
        <v>97</v>
      </c>
      <c r="C91" s="113" t="s">
        <v>110</v>
      </c>
      <c r="D91" s="126" t="s">
        <v>115</v>
      </c>
      <c r="E91" s="114" t="s">
        <v>27</v>
      </c>
      <c r="F91" s="115"/>
      <c r="G91" s="115"/>
      <c r="H91" s="115"/>
      <c r="I91" s="121">
        <v>521155</v>
      </c>
      <c r="J91" s="121">
        <v>501230</v>
      </c>
      <c r="K91" s="121">
        <v>486690</v>
      </c>
      <c r="L91" s="121">
        <v>476323</v>
      </c>
      <c r="M91" s="154">
        <v>478366</v>
      </c>
      <c r="N91" s="133"/>
      <c r="O91" s="113" t="s">
        <v>162</v>
      </c>
      <c r="P91" s="132"/>
      <c r="Q91" s="103"/>
      <c r="R91" s="103"/>
    </row>
    <row r="92" spans="1:18" s="3" customFormat="1" ht="73.5" customHeight="1">
      <c r="A92" s="113" t="s">
        <v>193</v>
      </c>
      <c r="B92" s="113" t="s">
        <v>97</v>
      </c>
      <c r="C92" s="113" t="s">
        <v>110</v>
      </c>
      <c r="D92" s="120" t="s">
        <v>116</v>
      </c>
      <c r="E92" s="114" t="s">
        <v>44</v>
      </c>
      <c r="F92" s="115"/>
      <c r="G92" s="115"/>
      <c r="H92" s="115"/>
      <c r="I92" s="155">
        <f>SUM(I88:I90)*100/I91</f>
        <v>11.086145196726502</v>
      </c>
      <c r="J92" s="155">
        <f>SUM(J88:J90)*100/J91</f>
        <v>11.865411088721745</v>
      </c>
      <c r="K92" s="155">
        <f>SUM(K88:K90)*100/K91</f>
        <v>12.996774127267871</v>
      </c>
      <c r="L92" s="155">
        <f>SUM(L88:L90)*100/L91</f>
        <v>15.141616088242642</v>
      </c>
      <c r="M92" s="141">
        <v>16.600000000000001</v>
      </c>
      <c r="N92" s="133"/>
      <c r="O92" s="113" t="s">
        <v>162</v>
      </c>
      <c r="P92" s="132"/>
      <c r="Q92" s="103"/>
      <c r="R92" s="103"/>
    </row>
    <row r="93" spans="1:18" s="3" customFormat="1" ht="73.5" customHeight="1">
      <c r="A93" s="113" t="s">
        <v>193</v>
      </c>
      <c r="B93" s="113" t="s">
        <v>97</v>
      </c>
      <c r="C93" s="113" t="s">
        <v>117</v>
      </c>
      <c r="D93" s="113" t="s">
        <v>118</v>
      </c>
      <c r="E93" s="114" t="s">
        <v>119</v>
      </c>
      <c r="F93" s="115"/>
      <c r="G93" s="115"/>
      <c r="H93" s="115"/>
      <c r="I93" s="114">
        <v>10</v>
      </c>
      <c r="J93" s="114">
        <v>10</v>
      </c>
      <c r="K93" s="114">
        <v>10</v>
      </c>
      <c r="L93" s="114">
        <v>10</v>
      </c>
      <c r="M93" s="132"/>
      <c r="N93" s="133"/>
      <c r="O93" s="113" t="s">
        <v>163</v>
      </c>
      <c r="P93" s="132"/>
      <c r="Q93" s="103"/>
      <c r="R93" s="103"/>
    </row>
    <row r="94" spans="1:18" s="3" customFormat="1" ht="73.5" customHeight="1">
      <c r="A94" s="113" t="s">
        <v>193</v>
      </c>
      <c r="B94" s="113" t="s">
        <v>97</v>
      </c>
      <c r="C94" s="113" t="s">
        <v>117</v>
      </c>
      <c r="D94" s="113" t="s">
        <v>120</v>
      </c>
      <c r="E94" s="114" t="s">
        <v>121</v>
      </c>
      <c r="F94" s="115"/>
      <c r="G94" s="115"/>
      <c r="H94" s="115"/>
      <c r="I94" s="114"/>
      <c r="J94" s="114"/>
      <c r="K94" s="114"/>
      <c r="L94" s="114"/>
      <c r="M94" s="132"/>
      <c r="N94" s="133"/>
      <c r="O94" s="113" t="s">
        <v>163</v>
      </c>
      <c r="P94" s="132"/>
      <c r="Q94" s="103"/>
      <c r="R94" s="103"/>
    </row>
    <row r="95" spans="1:18" s="3" customFormat="1" ht="73.5" customHeight="1">
      <c r="A95" s="113" t="s">
        <v>193</v>
      </c>
      <c r="B95" s="113" t="s">
        <v>97</v>
      </c>
      <c r="C95" s="113" t="s">
        <v>122</v>
      </c>
      <c r="D95" s="113" t="s">
        <v>123</v>
      </c>
      <c r="E95" s="156"/>
      <c r="F95" s="115"/>
      <c r="G95" s="115"/>
      <c r="H95" s="115"/>
      <c r="I95" s="114"/>
      <c r="J95" s="114"/>
      <c r="K95" s="114"/>
      <c r="L95" s="114"/>
      <c r="M95" s="132"/>
      <c r="N95" s="133"/>
      <c r="O95" s="113" t="s">
        <v>164</v>
      </c>
      <c r="P95" s="132"/>
      <c r="Q95" s="103"/>
      <c r="R95" s="103"/>
    </row>
    <row r="96" spans="1:18" s="3" customFormat="1" ht="73.5" customHeight="1">
      <c r="A96" s="113" t="s">
        <v>193</v>
      </c>
      <c r="B96" s="113" t="s">
        <v>97</v>
      </c>
      <c r="C96" s="113" t="s">
        <v>122</v>
      </c>
      <c r="D96" s="120" t="s">
        <v>124</v>
      </c>
      <c r="E96" s="114" t="s">
        <v>125</v>
      </c>
      <c r="F96" s="115"/>
      <c r="G96" s="115"/>
      <c r="H96" s="115"/>
      <c r="I96" s="114" t="s">
        <v>126</v>
      </c>
      <c r="J96" s="114" t="s">
        <v>127</v>
      </c>
      <c r="K96" s="114" t="s">
        <v>128</v>
      </c>
      <c r="L96" s="114" t="s">
        <v>129</v>
      </c>
      <c r="M96" s="157" t="s">
        <v>171</v>
      </c>
      <c r="N96" s="133"/>
      <c r="O96" s="158"/>
      <c r="P96" s="132"/>
      <c r="Q96" s="103"/>
      <c r="R96" s="103"/>
    </row>
    <row r="97" spans="1:18" s="3" customFormat="1" ht="73.5" customHeight="1">
      <c r="A97" s="113" t="s">
        <v>193</v>
      </c>
      <c r="B97" s="113" t="s">
        <v>97</v>
      </c>
      <c r="C97" s="113" t="s">
        <v>122</v>
      </c>
      <c r="D97" s="120" t="s">
        <v>130</v>
      </c>
      <c r="E97" s="114" t="s">
        <v>125</v>
      </c>
      <c r="F97" s="115"/>
      <c r="G97" s="115"/>
      <c r="H97" s="115"/>
      <c r="I97" s="159" t="s">
        <v>131</v>
      </c>
      <c r="J97" s="114" t="s">
        <v>132</v>
      </c>
      <c r="K97" s="114" t="s">
        <v>133</v>
      </c>
      <c r="L97" s="114" t="s">
        <v>134</v>
      </c>
      <c r="M97" s="126" t="s">
        <v>172</v>
      </c>
      <c r="N97" s="133"/>
      <c r="O97" s="158"/>
      <c r="P97" s="132"/>
      <c r="Q97" s="103"/>
      <c r="R97" s="103"/>
    </row>
    <row r="98" spans="1:18" s="3" customFormat="1" ht="73.5" customHeight="1">
      <c r="A98" s="113" t="s">
        <v>193</v>
      </c>
      <c r="B98" s="113" t="s">
        <v>97</v>
      </c>
      <c r="C98" s="113" t="s">
        <v>122</v>
      </c>
      <c r="D98" s="137" t="s">
        <v>135</v>
      </c>
      <c r="E98" s="114" t="s">
        <v>125</v>
      </c>
      <c r="F98" s="115"/>
      <c r="G98" s="115"/>
      <c r="H98" s="115"/>
      <c r="I98" s="114" t="s">
        <v>136</v>
      </c>
      <c r="J98" s="114" t="s">
        <v>137</v>
      </c>
      <c r="K98" s="114" t="s">
        <v>138</v>
      </c>
      <c r="L98" s="114" t="s">
        <v>139</v>
      </c>
      <c r="M98" s="132" t="s">
        <v>173</v>
      </c>
      <c r="N98" s="133"/>
      <c r="O98" s="158"/>
      <c r="P98" s="132"/>
      <c r="Q98" s="103"/>
      <c r="R98" s="103"/>
    </row>
    <row r="99" spans="1:18" s="3" customFormat="1" ht="73.5" customHeight="1">
      <c r="A99" s="113" t="s">
        <v>193</v>
      </c>
      <c r="B99" s="113" t="s">
        <v>97</v>
      </c>
      <c r="C99" s="113" t="s">
        <v>122</v>
      </c>
      <c r="D99" s="120" t="s">
        <v>140</v>
      </c>
      <c r="E99" s="114" t="s">
        <v>125</v>
      </c>
      <c r="F99" s="115"/>
      <c r="G99" s="115"/>
      <c r="H99" s="115"/>
      <c r="I99" s="114" t="s">
        <v>141</v>
      </c>
      <c r="J99" s="159" t="s">
        <v>131</v>
      </c>
      <c r="K99" s="159" t="s">
        <v>131</v>
      </c>
      <c r="L99" s="159" t="s">
        <v>131</v>
      </c>
      <c r="M99" s="159" t="s">
        <v>131</v>
      </c>
      <c r="N99" s="133"/>
      <c r="O99" s="158"/>
      <c r="P99" s="132"/>
      <c r="Q99" s="103"/>
      <c r="R99" s="103"/>
    </row>
    <row r="100" spans="1:18" s="3" customFormat="1" ht="73.5" customHeight="1">
      <c r="A100" s="113" t="s">
        <v>193</v>
      </c>
      <c r="B100" s="113" t="s">
        <v>97</v>
      </c>
      <c r="C100" s="113" t="s">
        <v>122</v>
      </c>
      <c r="D100" s="120" t="s">
        <v>142</v>
      </c>
      <c r="E100" s="114" t="s">
        <v>143</v>
      </c>
      <c r="F100" s="115"/>
      <c r="G100" s="115"/>
      <c r="H100" s="115"/>
      <c r="I100" s="114" t="s">
        <v>144</v>
      </c>
      <c r="J100" s="114" t="s">
        <v>145</v>
      </c>
      <c r="K100" s="114" t="s">
        <v>146</v>
      </c>
      <c r="L100" s="114" t="s">
        <v>147</v>
      </c>
      <c r="M100" s="132" t="s">
        <v>174</v>
      </c>
      <c r="N100" s="133"/>
      <c r="O100" s="158"/>
      <c r="P100" s="132"/>
      <c r="Q100" s="103"/>
      <c r="R100" s="103"/>
    </row>
    <row r="101" spans="1:18" s="3" customFormat="1" ht="73.5" customHeight="1">
      <c r="A101" s="113" t="s">
        <v>193</v>
      </c>
      <c r="B101" s="113" t="s">
        <v>97</v>
      </c>
      <c r="C101" s="113" t="s">
        <v>122</v>
      </c>
      <c r="D101" s="113" t="s">
        <v>148</v>
      </c>
      <c r="E101" s="114" t="s">
        <v>44</v>
      </c>
      <c r="F101" s="115"/>
      <c r="G101" s="115"/>
      <c r="H101" s="115"/>
      <c r="I101" s="114">
        <v>99.85</v>
      </c>
      <c r="J101" s="114">
        <v>99.89</v>
      </c>
      <c r="K101" s="160">
        <v>99.9</v>
      </c>
      <c r="L101" s="114">
        <v>99.94</v>
      </c>
      <c r="M101" s="114">
        <v>99.94</v>
      </c>
      <c r="N101" s="133"/>
      <c r="O101" s="113" t="s">
        <v>151</v>
      </c>
      <c r="P101" s="132"/>
      <c r="Q101" s="103"/>
      <c r="R101" s="103"/>
    </row>
    <row r="102" spans="1:18" s="3" customFormat="1" ht="73.5" customHeight="1">
      <c r="A102" s="113" t="s">
        <v>193</v>
      </c>
      <c r="B102" s="113" t="s">
        <v>97</v>
      </c>
      <c r="C102" s="113" t="s">
        <v>122</v>
      </c>
      <c r="D102" s="120" t="s">
        <v>149</v>
      </c>
      <c r="E102" s="114" t="s">
        <v>19</v>
      </c>
      <c r="F102" s="115"/>
      <c r="G102" s="115"/>
      <c r="H102" s="115"/>
      <c r="I102" s="121">
        <v>261624</v>
      </c>
      <c r="J102" s="121">
        <v>259059</v>
      </c>
      <c r="K102" s="121">
        <v>259951</v>
      </c>
      <c r="L102" s="121">
        <v>260476</v>
      </c>
      <c r="M102" s="161">
        <v>261576</v>
      </c>
      <c r="N102" s="133"/>
      <c r="O102" s="158"/>
      <c r="P102" s="132"/>
      <c r="Q102" s="103"/>
      <c r="R102" s="103"/>
    </row>
    <row r="103" spans="1:18" s="3" customFormat="1" ht="73.5" customHeight="1">
      <c r="A103" s="162" t="s">
        <v>193</v>
      </c>
      <c r="B103" s="162" t="s">
        <v>97</v>
      </c>
      <c r="C103" s="162" t="s">
        <v>122</v>
      </c>
      <c r="D103" s="163" t="s">
        <v>67</v>
      </c>
      <c r="E103" s="164" t="s">
        <v>19</v>
      </c>
      <c r="F103" s="165"/>
      <c r="G103" s="165"/>
      <c r="H103" s="165"/>
      <c r="I103" s="166">
        <v>262012</v>
      </c>
      <c r="J103" s="167">
        <v>259356</v>
      </c>
      <c r="K103" s="167">
        <v>260203</v>
      </c>
      <c r="L103" s="167">
        <v>260626</v>
      </c>
      <c r="M103" s="168">
        <v>261732</v>
      </c>
      <c r="N103" s="165"/>
      <c r="O103" s="169"/>
      <c r="P103" s="170"/>
      <c r="Q103" s="103"/>
      <c r="R103" s="103"/>
    </row>
    <row r="104" spans="1:18" ht="50.1" customHeight="1"/>
    <row r="106" spans="1:18">
      <c r="D106" s="7">
        <v>100</v>
      </c>
    </row>
  </sheetData>
  <autoFilter ref="A3:R103"/>
  <mergeCells count="8">
    <mergeCell ref="O2:O3"/>
    <mergeCell ref="P2:P3"/>
    <mergeCell ref="F2:N2"/>
    <mergeCell ref="A2:A3"/>
    <mergeCell ref="B2:B3"/>
    <mergeCell ref="C2:C3"/>
    <mergeCell ref="D2:D3"/>
    <mergeCell ref="E2:E3"/>
  </mergeCells>
  <pageMargins left="0.51181102362204722" right="0.31496062992125984" top="0.74803149606299213" bottom="0.74803149606299213" header="0.31496062992125984" footer="0.31496062992125984"/>
  <pageSetup paperSize="9" scale="8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79"/>
  <sheetViews>
    <sheetView zoomScale="80" zoomScaleNormal="80" workbookViewId="0">
      <selection activeCell="R25" sqref="R25"/>
    </sheetView>
  </sheetViews>
  <sheetFormatPr defaultRowHeight="14.25"/>
  <cols>
    <col min="1" max="1" width="31.375" customWidth="1"/>
    <col min="2" max="2" width="12.375" customWidth="1"/>
    <col min="4" max="4" width="43.875" customWidth="1"/>
    <col min="5" max="5" width="19.875" bestFit="1" customWidth="1"/>
  </cols>
  <sheetData>
    <row r="1" spans="1:5">
      <c r="A1" s="90" t="s">
        <v>180</v>
      </c>
      <c r="B1" t="s">
        <v>187</v>
      </c>
      <c r="D1" s="90" t="s">
        <v>180</v>
      </c>
      <c r="E1" t="s">
        <v>187</v>
      </c>
    </row>
    <row r="2" spans="1:5">
      <c r="A2" s="91" t="s">
        <v>181</v>
      </c>
      <c r="B2" s="92">
        <v>1</v>
      </c>
      <c r="D2" s="91" t="s">
        <v>181</v>
      </c>
      <c r="E2" s="92">
        <v>1</v>
      </c>
    </row>
    <row r="3" spans="1:5">
      <c r="A3" s="91" t="s">
        <v>182</v>
      </c>
      <c r="B3" s="92">
        <v>1</v>
      </c>
      <c r="D3" s="93" t="s">
        <v>11</v>
      </c>
      <c r="E3" s="92">
        <v>1</v>
      </c>
    </row>
    <row r="4" spans="1:5">
      <c r="A4" s="91" t="s">
        <v>183</v>
      </c>
      <c r="B4" s="92">
        <v>1</v>
      </c>
      <c r="D4" s="91" t="s">
        <v>182</v>
      </c>
      <c r="E4" s="92">
        <v>1</v>
      </c>
    </row>
    <row r="5" spans="1:5">
      <c r="A5" s="91" t="s">
        <v>184</v>
      </c>
      <c r="B5" s="92">
        <v>1</v>
      </c>
      <c r="D5" s="93" t="s">
        <v>51</v>
      </c>
      <c r="E5" s="92">
        <v>1</v>
      </c>
    </row>
    <row r="6" spans="1:5">
      <c r="A6" s="91" t="s">
        <v>185</v>
      </c>
      <c r="B6" s="92">
        <v>93</v>
      </c>
      <c r="D6" s="91" t="s">
        <v>183</v>
      </c>
      <c r="E6" s="92">
        <v>1</v>
      </c>
    </row>
    <row r="7" spans="1:5">
      <c r="A7" s="91" t="s">
        <v>186</v>
      </c>
      <c r="B7" s="92">
        <v>97</v>
      </c>
      <c r="D7" s="93" t="s">
        <v>176</v>
      </c>
      <c r="E7" s="92">
        <v>1</v>
      </c>
    </row>
    <row r="8" spans="1:5">
      <c r="D8" s="91" t="s">
        <v>184</v>
      </c>
      <c r="E8" s="92">
        <v>1</v>
      </c>
    </row>
    <row r="9" spans="1:5">
      <c r="A9" s="90" t="s">
        <v>180</v>
      </c>
      <c r="B9" t="s">
        <v>188</v>
      </c>
      <c r="D9" s="93" t="s">
        <v>26</v>
      </c>
      <c r="E9" s="92">
        <v>1</v>
      </c>
    </row>
    <row r="10" spans="1:5">
      <c r="A10" s="91" t="s">
        <v>83</v>
      </c>
      <c r="B10" s="92">
        <v>1</v>
      </c>
      <c r="D10" s="91" t="s">
        <v>185</v>
      </c>
      <c r="E10" s="92">
        <v>93</v>
      </c>
    </row>
    <row r="11" spans="1:5">
      <c r="A11" s="91" t="s">
        <v>27</v>
      </c>
      <c r="B11" s="92">
        <v>19</v>
      </c>
      <c r="D11" s="93" t="s">
        <v>33</v>
      </c>
      <c r="E11" s="92">
        <v>1</v>
      </c>
    </row>
    <row r="12" spans="1:5">
      <c r="A12" s="91" t="s">
        <v>85</v>
      </c>
      <c r="B12" s="92">
        <v>4</v>
      </c>
      <c r="D12" s="93" t="s">
        <v>53</v>
      </c>
      <c r="E12" s="92">
        <v>1</v>
      </c>
    </row>
    <row r="13" spans="1:5">
      <c r="A13" s="91" t="s">
        <v>121</v>
      </c>
      <c r="B13" s="92">
        <v>1</v>
      </c>
      <c r="D13" s="93" t="s">
        <v>179</v>
      </c>
      <c r="E13" s="92">
        <v>1</v>
      </c>
    </row>
    <row r="14" spans="1:5">
      <c r="A14" s="91" t="s">
        <v>19</v>
      </c>
      <c r="B14" s="92">
        <v>5</v>
      </c>
      <c r="D14" s="93" t="s">
        <v>38</v>
      </c>
      <c r="E14" s="92">
        <v>1</v>
      </c>
    </row>
    <row r="15" spans="1:5">
      <c r="A15" s="91" t="s">
        <v>79</v>
      </c>
      <c r="B15" s="92">
        <v>1</v>
      </c>
      <c r="D15" s="93" t="s">
        <v>55</v>
      </c>
      <c r="E15" s="92">
        <v>1</v>
      </c>
    </row>
    <row r="16" spans="1:5">
      <c r="A16" s="91" t="s">
        <v>60</v>
      </c>
      <c r="B16" s="92">
        <v>4</v>
      </c>
      <c r="D16" s="93" t="s">
        <v>124</v>
      </c>
      <c r="E16" s="92">
        <v>1</v>
      </c>
    </row>
    <row r="17" spans="1:5">
      <c r="A17" s="91" t="s">
        <v>87</v>
      </c>
      <c r="B17" s="92">
        <v>4</v>
      </c>
      <c r="D17" s="93" t="s">
        <v>100</v>
      </c>
      <c r="E17" s="92">
        <v>1</v>
      </c>
    </row>
    <row r="18" spans="1:5">
      <c r="A18" s="91" t="s">
        <v>34</v>
      </c>
      <c r="B18" s="92">
        <v>10</v>
      </c>
      <c r="D18" s="93" t="s">
        <v>57</v>
      </c>
      <c r="E18" s="92">
        <v>1</v>
      </c>
    </row>
    <row r="19" spans="1:5">
      <c r="A19" s="91" t="s">
        <v>119</v>
      </c>
      <c r="B19" s="92">
        <v>1</v>
      </c>
      <c r="D19" s="93" t="s">
        <v>14</v>
      </c>
      <c r="E19" s="92">
        <v>1</v>
      </c>
    </row>
    <row r="20" spans="1:5">
      <c r="A20" s="91" t="s">
        <v>101</v>
      </c>
      <c r="B20" s="92">
        <v>1</v>
      </c>
      <c r="D20" s="93" t="s">
        <v>41</v>
      </c>
      <c r="E20" s="92">
        <v>1</v>
      </c>
    </row>
    <row r="21" spans="1:5">
      <c r="A21" s="91" t="s">
        <v>76</v>
      </c>
      <c r="B21" s="92">
        <v>1</v>
      </c>
      <c r="D21" s="93" t="s">
        <v>58</v>
      </c>
      <c r="E21" s="92">
        <v>1</v>
      </c>
    </row>
    <row r="22" spans="1:5">
      <c r="A22" s="91" t="s">
        <v>44</v>
      </c>
      <c r="B22" s="92">
        <v>8</v>
      </c>
      <c r="D22" s="93" t="s">
        <v>59</v>
      </c>
      <c r="E22" s="92">
        <v>1</v>
      </c>
    </row>
    <row r="23" spans="1:5">
      <c r="A23" s="91" t="s">
        <v>125</v>
      </c>
      <c r="B23" s="92">
        <v>4</v>
      </c>
      <c r="D23" s="93" t="s">
        <v>61</v>
      </c>
      <c r="E23" s="92">
        <v>1</v>
      </c>
    </row>
    <row r="24" spans="1:5">
      <c r="A24" s="91" t="s">
        <v>143</v>
      </c>
      <c r="B24" s="92">
        <v>1</v>
      </c>
      <c r="D24" s="93" t="s">
        <v>62</v>
      </c>
      <c r="E24" s="92">
        <v>1</v>
      </c>
    </row>
    <row r="25" spans="1:5">
      <c r="A25" s="91" t="s">
        <v>52</v>
      </c>
      <c r="B25" s="92">
        <v>2</v>
      </c>
      <c r="D25" s="93" t="s">
        <v>65</v>
      </c>
      <c r="E25" s="92">
        <v>1</v>
      </c>
    </row>
    <row r="26" spans="1:5">
      <c r="A26" s="91" t="s">
        <v>12</v>
      </c>
      <c r="B26" s="92">
        <v>6</v>
      </c>
      <c r="D26" s="93" t="s">
        <v>68</v>
      </c>
      <c r="E26" s="92">
        <v>1</v>
      </c>
    </row>
    <row r="27" spans="1:5">
      <c r="A27" s="91" t="s">
        <v>54</v>
      </c>
      <c r="B27" s="92">
        <v>1</v>
      </c>
      <c r="D27" s="93" t="s">
        <v>130</v>
      </c>
      <c r="E27" s="92">
        <v>1</v>
      </c>
    </row>
    <row r="28" spans="1:5">
      <c r="A28" s="91" t="s">
        <v>39</v>
      </c>
      <c r="B28" s="92">
        <v>3</v>
      </c>
      <c r="D28" s="93" t="s">
        <v>103</v>
      </c>
      <c r="E28" s="92">
        <v>1</v>
      </c>
    </row>
    <row r="29" spans="1:5">
      <c r="A29" s="91" t="s">
        <v>82</v>
      </c>
      <c r="B29" s="92">
        <v>4</v>
      </c>
      <c r="D29" s="93" t="s">
        <v>72</v>
      </c>
      <c r="E29" s="92">
        <v>1</v>
      </c>
    </row>
    <row r="30" spans="1:5">
      <c r="A30" s="91" t="s">
        <v>48</v>
      </c>
      <c r="B30" s="92">
        <v>9</v>
      </c>
      <c r="D30" s="93" t="s">
        <v>16</v>
      </c>
      <c r="E30" s="92">
        <v>1</v>
      </c>
    </row>
    <row r="31" spans="1:5">
      <c r="A31" s="91" t="s">
        <v>78</v>
      </c>
      <c r="B31" s="92">
        <v>1</v>
      </c>
      <c r="D31" s="93" t="s">
        <v>43</v>
      </c>
      <c r="E31" s="92">
        <v>1</v>
      </c>
    </row>
    <row r="32" spans="1:5">
      <c r="A32" s="94" t="s">
        <v>185</v>
      </c>
      <c r="B32" s="95"/>
      <c r="D32" s="93" t="s">
        <v>135</v>
      </c>
      <c r="E32" s="92">
        <v>1</v>
      </c>
    </row>
    <row r="33" spans="1:5">
      <c r="A33" s="91" t="s">
        <v>186</v>
      </c>
      <c r="B33" s="92">
        <v>91</v>
      </c>
      <c r="C33" s="96">
        <f>GETPIVOTDATA("หน่วยวัด",$A$9)-GETPIVOTDATA("รายการสถิติ",$A$1)</f>
        <v>-6</v>
      </c>
      <c r="D33" s="93" t="s">
        <v>47</v>
      </c>
      <c r="E33" s="92">
        <v>1</v>
      </c>
    </row>
    <row r="34" spans="1:5">
      <c r="D34" s="93" t="s">
        <v>74</v>
      </c>
      <c r="E34" s="92">
        <v>1</v>
      </c>
    </row>
    <row r="35" spans="1:5">
      <c r="A35" s="90" t="s">
        <v>180</v>
      </c>
      <c r="B35" t="s">
        <v>189</v>
      </c>
      <c r="D35" s="93" t="s">
        <v>109</v>
      </c>
      <c r="E35" s="92">
        <v>1</v>
      </c>
    </row>
    <row r="36" spans="1:5">
      <c r="A36" s="91" t="s">
        <v>154</v>
      </c>
      <c r="B36" s="92">
        <v>1</v>
      </c>
      <c r="D36" s="93" t="s">
        <v>18</v>
      </c>
      <c r="E36" s="92">
        <v>1</v>
      </c>
    </row>
    <row r="37" spans="1:5">
      <c r="A37" s="91" t="s">
        <v>164</v>
      </c>
      <c r="B37" s="92">
        <v>1</v>
      </c>
      <c r="D37" s="93" t="s">
        <v>75</v>
      </c>
      <c r="E37" s="92">
        <v>1</v>
      </c>
    </row>
    <row r="38" spans="1:5">
      <c r="A38" s="91" t="s">
        <v>155</v>
      </c>
      <c r="B38" s="92">
        <v>1</v>
      </c>
      <c r="D38" s="93" t="s">
        <v>77</v>
      </c>
      <c r="E38" s="92">
        <v>1</v>
      </c>
    </row>
    <row r="39" spans="1:5">
      <c r="A39" s="91" t="s">
        <v>152</v>
      </c>
      <c r="B39" s="92">
        <v>4</v>
      </c>
      <c r="D39" s="93" t="s">
        <v>80</v>
      </c>
      <c r="E39" s="92">
        <v>1</v>
      </c>
    </row>
    <row r="40" spans="1:5">
      <c r="A40" s="91" t="s">
        <v>150</v>
      </c>
      <c r="B40" s="92">
        <v>3</v>
      </c>
      <c r="D40" s="93" t="s">
        <v>88</v>
      </c>
      <c r="E40" s="92">
        <v>1</v>
      </c>
    </row>
    <row r="41" spans="1:5">
      <c r="A41" s="91" t="s">
        <v>156</v>
      </c>
      <c r="B41" s="92">
        <v>1</v>
      </c>
      <c r="D41" s="93" t="s">
        <v>94</v>
      </c>
      <c r="E41" s="92">
        <v>1</v>
      </c>
    </row>
    <row r="42" spans="1:5">
      <c r="A42" s="91" t="s">
        <v>162</v>
      </c>
      <c r="B42" s="92">
        <v>1</v>
      </c>
      <c r="D42" s="93" t="s">
        <v>95</v>
      </c>
      <c r="E42" s="92">
        <v>1</v>
      </c>
    </row>
    <row r="43" spans="1:5">
      <c r="A43" s="91" t="s">
        <v>159</v>
      </c>
      <c r="B43" s="92">
        <v>4</v>
      </c>
      <c r="D43" s="93" t="s">
        <v>140</v>
      </c>
      <c r="E43" s="92">
        <v>1</v>
      </c>
    </row>
    <row r="44" spans="1:5">
      <c r="A44" s="91" t="s">
        <v>153</v>
      </c>
      <c r="B44" s="92">
        <v>2</v>
      </c>
      <c r="D44" s="93" t="s">
        <v>111</v>
      </c>
      <c r="E44" s="92">
        <v>1</v>
      </c>
    </row>
    <row r="45" spans="1:5">
      <c r="A45" s="91" t="s">
        <v>157</v>
      </c>
      <c r="B45" s="92">
        <v>2</v>
      </c>
      <c r="D45" s="93" t="s">
        <v>115</v>
      </c>
      <c r="E45" s="92">
        <v>1</v>
      </c>
    </row>
    <row r="46" spans="1:5">
      <c r="A46" s="91" t="s">
        <v>151</v>
      </c>
      <c r="B46" s="92">
        <v>2</v>
      </c>
      <c r="D46" s="93" t="s">
        <v>116</v>
      </c>
      <c r="E46" s="92">
        <v>1</v>
      </c>
    </row>
    <row r="47" spans="1:5">
      <c r="A47" s="91" t="s">
        <v>163</v>
      </c>
      <c r="B47" s="92">
        <v>1</v>
      </c>
      <c r="D47" s="93" t="s">
        <v>142</v>
      </c>
      <c r="E47" s="92">
        <v>1</v>
      </c>
    </row>
    <row r="48" spans="1:5">
      <c r="A48" s="91" t="s">
        <v>161</v>
      </c>
      <c r="B48" s="92">
        <v>2</v>
      </c>
      <c r="D48" s="93" t="s">
        <v>118</v>
      </c>
      <c r="E48" s="92">
        <v>1</v>
      </c>
    </row>
    <row r="49" spans="1:5">
      <c r="A49" s="91" t="s">
        <v>178</v>
      </c>
      <c r="B49" s="92">
        <v>6</v>
      </c>
      <c r="D49" s="93" t="s">
        <v>120</v>
      </c>
      <c r="E49" s="92">
        <v>1</v>
      </c>
    </row>
    <row r="50" spans="1:5">
      <c r="A50" s="91" t="s">
        <v>160</v>
      </c>
      <c r="B50" s="92">
        <v>2</v>
      </c>
      <c r="D50" s="93" t="s">
        <v>123</v>
      </c>
      <c r="E50" s="92">
        <v>1</v>
      </c>
    </row>
    <row r="51" spans="1:5">
      <c r="A51" s="91" t="s">
        <v>158</v>
      </c>
      <c r="B51" s="92">
        <v>2</v>
      </c>
      <c r="D51" s="93" t="s">
        <v>148</v>
      </c>
      <c r="E51" s="92">
        <v>1</v>
      </c>
    </row>
    <row r="52" spans="1:5">
      <c r="A52" s="94" t="s">
        <v>185</v>
      </c>
      <c r="B52" s="95"/>
      <c r="D52" s="93" t="s">
        <v>89</v>
      </c>
      <c r="E52" s="92">
        <v>1</v>
      </c>
    </row>
    <row r="53" spans="1:5">
      <c r="A53" s="91" t="s">
        <v>186</v>
      </c>
      <c r="B53" s="92">
        <v>35</v>
      </c>
      <c r="C53" s="96">
        <f>GETPIVOTDATA("หน่วยงานเจ้าของข้อมูล",$A$35)-GETPIVOTDATA("รายการสถิติ",$A$1)</f>
        <v>-62</v>
      </c>
      <c r="D53" s="93" t="s">
        <v>67</v>
      </c>
      <c r="E53" s="92">
        <v>2</v>
      </c>
    </row>
    <row r="54" spans="1:5">
      <c r="D54" s="93" t="s">
        <v>149</v>
      </c>
      <c r="E54" s="92">
        <v>1</v>
      </c>
    </row>
    <row r="55" spans="1:5">
      <c r="D55" s="93" t="s">
        <v>66</v>
      </c>
      <c r="E55" s="92">
        <v>1</v>
      </c>
    </row>
    <row r="56" spans="1:5">
      <c r="D56" s="93" t="s">
        <v>28</v>
      </c>
      <c r="E56" s="92">
        <v>2</v>
      </c>
    </row>
    <row r="57" spans="1:5">
      <c r="D57" s="93" t="s">
        <v>29</v>
      </c>
      <c r="E57" s="92">
        <v>2</v>
      </c>
    </row>
    <row r="58" spans="1:5">
      <c r="D58" s="93" t="s">
        <v>84</v>
      </c>
      <c r="E58" s="92">
        <v>4</v>
      </c>
    </row>
    <row r="59" spans="1:5">
      <c r="D59" s="93" t="s">
        <v>30</v>
      </c>
      <c r="E59" s="92">
        <v>1</v>
      </c>
    </row>
    <row r="60" spans="1:5">
      <c r="D60" s="93" t="s">
        <v>70</v>
      </c>
      <c r="E60" s="92">
        <v>1</v>
      </c>
    </row>
    <row r="61" spans="1:5">
      <c r="D61" s="93" t="s">
        <v>69</v>
      </c>
      <c r="E61" s="92">
        <v>1</v>
      </c>
    </row>
    <row r="62" spans="1:5">
      <c r="D62" s="93" t="s">
        <v>81</v>
      </c>
      <c r="E62" s="92">
        <v>4</v>
      </c>
    </row>
    <row r="63" spans="1:5">
      <c r="D63" s="93" t="s">
        <v>32</v>
      </c>
      <c r="E63" s="92">
        <v>8</v>
      </c>
    </row>
    <row r="64" spans="1:5">
      <c r="D64" s="93" t="s">
        <v>31</v>
      </c>
      <c r="E64" s="92">
        <v>8</v>
      </c>
    </row>
    <row r="65" spans="4:5">
      <c r="D65" s="93" t="s">
        <v>90</v>
      </c>
      <c r="E65" s="92">
        <v>1</v>
      </c>
    </row>
    <row r="66" spans="4:5">
      <c r="D66" s="93" t="s">
        <v>36</v>
      </c>
      <c r="E66" s="92">
        <v>1</v>
      </c>
    </row>
    <row r="67" spans="4:5">
      <c r="D67" s="93" t="s">
        <v>37</v>
      </c>
      <c r="E67" s="92">
        <v>1</v>
      </c>
    </row>
    <row r="68" spans="4:5">
      <c r="D68" s="93" t="s">
        <v>63</v>
      </c>
      <c r="E68" s="92">
        <v>1</v>
      </c>
    </row>
    <row r="69" spans="4:5">
      <c r="D69" s="93" t="s">
        <v>64</v>
      </c>
      <c r="E69" s="92">
        <v>1</v>
      </c>
    </row>
    <row r="70" spans="4:5">
      <c r="D70" s="93" t="s">
        <v>35</v>
      </c>
      <c r="E70" s="92">
        <v>1</v>
      </c>
    </row>
    <row r="71" spans="4:5">
      <c r="D71" s="93" t="s">
        <v>92</v>
      </c>
      <c r="E71" s="92">
        <v>1</v>
      </c>
    </row>
    <row r="72" spans="4:5">
      <c r="D72" s="93" t="s">
        <v>112</v>
      </c>
      <c r="E72" s="92">
        <v>1</v>
      </c>
    </row>
    <row r="73" spans="4:5">
      <c r="D73" s="93" t="s">
        <v>113</v>
      </c>
      <c r="E73" s="92">
        <v>1</v>
      </c>
    </row>
    <row r="74" spans="4:5">
      <c r="D74" s="93" t="s">
        <v>114</v>
      </c>
      <c r="E74" s="92">
        <v>1</v>
      </c>
    </row>
    <row r="75" spans="4:5">
      <c r="D75" s="93" t="s">
        <v>86</v>
      </c>
      <c r="E75" s="92">
        <v>4</v>
      </c>
    </row>
    <row r="76" spans="4:5">
      <c r="D76" s="93" t="s">
        <v>91</v>
      </c>
      <c r="E76" s="92">
        <v>1</v>
      </c>
    </row>
    <row r="77" spans="4:5">
      <c r="D77" s="93" t="s">
        <v>93</v>
      </c>
      <c r="E77" s="92">
        <v>1</v>
      </c>
    </row>
    <row r="78" spans="4:5">
      <c r="D78" s="93" t="s">
        <v>185</v>
      </c>
      <c r="E78" s="92"/>
    </row>
    <row r="79" spans="4:5">
      <c r="D79" s="91" t="s">
        <v>186</v>
      </c>
      <c r="E79" s="92">
        <v>97</v>
      </c>
    </row>
  </sheetData>
  <pageMargins left="0.7" right="0.7" top="0.75" bottom="0.75" header="0.3" footer="0.3"/>
  <pageSetup paperSize="9" orientation="portrait" verticalDpi="0" r:id="rId5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00"/>
  <sheetViews>
    <sheetView zoomScale="80" zoomScaleNormal="80" workbookViewId="0">
      <selection activeCell="H32" sqref="H32"/>
    </sheetView>
  </sheetViews>
  <sheetFormatPr defaultRowHeight="14.25"/>
  <cols>
    <col min="1" max="1" width="54.875" customWidth="1"/>
    <col min="2" max="2" width="18.875" customWidth="1"/>
    <col min="4" max="4" width="47.625" customWidth="1"/>
    <col min="5" max="5" width="27.75" bestFit="1" customWidth="1"/>
  </cols>
  <sheetData>
    <row r="1" spans="1:5">
      <c r="A1" t="s">
        <v>194</v>
      </c>
      <c r="B1" t="s">
        <v>196</v>
      </c>
      <c r="D1" t="s">
        <v>194</v>
      </c>
      <c r="E1" t="s">
        <v>196</v>
      </c>
    </row>
    <row r="2" spans="1:5">
      <c r="A2" s="91" t="s">
        <v>181</v>
      </c>
      <c r="B2" s="92">
        <v>4</v>
      </c>
      <c r="D2" s="91" t="s">
        <v>181</v>
      </c>
      <c r="E2" s="92">
        <v>4</v>
      </c>
    </row>
    <row r="3" spans="1:5">
      <c r="A3" s="91" t="s">
        <v>182</v>
      </c>
      <c r="B3" s="92">
        <v>43</v>
      </c>
      <c r="D3" s="93" t="s">
        <v>11</v>
      </c>
      <c r="E3" s="92">
        <v>1</v>
      </c>
    </row>
    <row r="4" spans="1:5">
      <c r="A4" s="91" t="s">
        <v>183</v>
      </c>
      <c r="B4" s="92">
        <v>23</v>
      </c>
      <c r="D4" s="93" t="s">
        <v>14</v>
      </c>
      <c r="E4" s="92">
        <v>1</v>
      </c>
    </row>
    <row r="5" spans="1:5">
      <c r="A5" s="91" t="s">
        <v>184</v>
      </c>
      <c r="B5" s="92">
        <v>30</v>
      </c>
      <c r="D5" s="93" t="s">
        <v>16</v>
      </c>
      <c r="E5" s="92">
        <v>1</v>
      </c>
    </row>
    <row r="6" spans="1:5">
      <c r="A6" s="91" t="s">
        <v>195</v>
      </c>
      <c r="B6" s="92">
        <v>100</v>
      </c>
      <c r="D6" s="93" t="s">
        <v>18</v>
      </c>
      <c r="E6" s="92">
        <v>1</v>
      </c>
    </row>
    <row r="7" spans="1:5">
      <c r="D7" s="91" t="s">
        <v>182</v>
      </c>
      <c r="E7" s="92">
        <v>43</v>
      </c>
    </row>
    <row r="8" spans="1:5">
      <c r="A8" t="s">
        <v>194</v>
      </c>
      <c r="B8" t="s">
        <v>197</v>
      </c>
      <c r="D8" s="93" t="s">
        <v>51</v>
      </c>
      <c r="E8" s="92">
        <v>1</v>
      </c>
    </row>
    <row r="9" spans="1:5">
      <c r="A9" s="91" t="s">
        <v>26</v>
      </c>
      <c r="B9" s="92">
        <v>1</v>
      </c>
      <c r="D9" s="93" t="s">
        <v>53</v>
      </c>
      <c r="E9" s="92">
        <v>1</v>
      </c>
    </row>
    <row r="10" spans="1:5">
      <c r="A10" s="91" t="s">
        <v>51</v>
      </c>
      <c r="B10" s="92">
        <v>1</v>
      </c>
      <c r="D10" s="93" t="s">
        <v>179</v>
      </c>
      <c r="E10" s="92">
        <v>1</v>
      </c>
    </row>
    <row r="11" spans="1:5">
      <c r="A11" s="91" t="s">
        <v>11</v>
      </c>
      <c r="B11" s="92">
        <v>1</v>
      </c>
      <c r="D11" s="93" t="s">
        <v>55</v>
      </c>
      <c r="E11" s="92">
        <v>1</v>
      </c>
    </row>
    <row r="12" spans="1:5">
      <c r="A12" s="91" t="s">
        <v>176</v>
      </c>
      <c r="B12" s="92">
        <v>1</v>
      </c>
      <c r="D12" s="93" t="s">
        <v>57</v>
      </c>
      <c r="E12" s="92">
        <v>1</v>
      </c>
    </row>
    <row r="13" spans="1:5">
      <c r="A13" s="91" t="s">
        <v>33</v>
      </c>
      <c r="B13" s="92">
        <v>1</v>
      </c>
      <c r="D13" s="93" t="s">
        <v>58</v>
      </c>
      <c r="E13" s="92">
        <v>1</v>
      </c>
    </row>
    <row r="14" spans="1:5">
      <c r="A14" s="91" t="s">
        <v>53</v>
      </c>
      <c r="B14" s="92">
        <v>1</v>
      </c>
      <c r="D14" s="93" t="s">
        <v>59</v>
      </c>
      <c r="E14" s="92">
        <v>1</v>
      </c>
    </row>
    <row r="15" spans="1:5">
      <c r="A15" s="91" t="s">
        <v>179</v>
      </c>
      <c r="B15" s="92">
        <v>1</v>
      </c>
      <c r="D15" s="93" t="s">
        <v>61</v>
      </c>
      <c r="E15" s="92">
        <v>1</v>
      </c>
    </row>
    <row r="16" spans="1:5">
      <c r="A16" s="91" t="s">
        <v>38</v>
      </c>
      <c r="B16" s="92">
        <v>1</v>
      </c>
      <c r="D16" s="93" t="s">
        <v>62</v>
      </c>
      <c r="E16" s="92">
        <v>1</v>
      </c>
    </row>
    <row r="17" spans="1:5">
      <c r="A17" s="91" t="s">
        <v>55</v>
      </c>
      <c r="B17" s="92">
        <v>1</v>
      </c>
      <c r="D17" s="93" t="s">
        <v>65</v>
      </c>
      <c r="E17" s="92">
        <v>1</v>
      </c>
    </row>
    <row r="18" spans="1:5">
      <c r="A18" s="91" t="s">
        <v>124</v>
      </c>
      <c r="B18" s="92">
        <v>1</v>
      </c>
      <c r="D18" s="93" t="s">
        <v>68</v>
      </c>
      <c r="E18" s="92">
        <v>1</v>
      </c>
    </row>
    <row r="19" spans="1:5">
      <c r="A19" s="91" t="s">
        <v>100</v>
      </c>
      <c r="B19" s="92">
        <v>1</v>
      </c>
      <c r="D19" s="93" t="s">
        <v>72</v>
      </c>
      <c r="E19" s="92">
        <v>1</v>
      </c>
    </row>
    <row r="20" spans="1:5">
      <c r="A20" s="91" t="s">
        <v>57</v>
      </c>
      <c r="B20" s="92">
        <v>1</v>
      </c>
      <c r="D20" s="93" t="s">
        <v>74</v>
      </c>
      <c r="E20" s="92">
        <v>1</v>
      </c>
    </row>
    <row r="21" spans="1:5">
      <c r="A21" s="91" t="s">
        <v>14</v>
      </c>
      <c r="B21" s="92">
        <v>1</v>
      </c>
      <c r="D21" s="93" t="s">
        <v>75</v>
      </c>
      <c r="E21" s="92">
        <v>1</v>
      </c>
    </row>
    <row r="22" spans="1:5">
      <c r="A22" s="91" t="s">
        <v>41</v>
      </c>
      <c r="B22" s="92">
        <v>1</v>
      </c>
      <c r="D22" s="93" t="s">
        <v>77</v>
      </c>
      <c r="E22" s="92">
        <v>2</v>
      </c>
    </row>
    <row r="23" spans="1:5">
      <c r="A23" s="91" t="s">
        <v>58</v>
      </c>
      <c r="B23" s="92">
        <v>1</v>
      </c>
      <c r="D23" s="93" t="s">
        <v>80</v>
      </c>
      <c r="E23" s="92">
        <v>1</v>
      </c>
    </row>
    <row r="24" spans="1:5">
      <c r="A24" s="91" t="s">
        <v>59</v>
      </c>
      <c r="B24" s="92">
        <v>1</v>
      </c>
      <c r="D24" s="93" t="s">
        <v>88</v>
      </c>
      <c r="E24" s="92">
        <v>1</v>
      </c>
    </row>
    <row r="25" spans="1:5">
      <c r="A25" s="91" t="s">
        <v>61</v>
      </c>
      <c r="B25" s="92">
        <v>1</v>
      </c>
      <c r="D25" s="93" t="s">
        <v>94</v>
      </c>
      <c r="E25" s="92">
        <v>1</v>
      </c>
    </row>
    <row r="26" spans="1:5">
      <c r="A26" s="91" t="s">
        <v>62</v>
      </c>
      <c r="B26" s="92">
        <v>1</v>
      </c>
      <c r="D26" s="93" t="s">
        <v>95</v>
      </c>
      <c r="E26" s="92">
        <v>1</v>
      </c>
    </row>
    <row r="27" spans="1:5">
      <c r="A27" s="91" t="s">
        <v>65</v>
      </c>
      <c r="B27" s="92">
        <v>1</v>
      </c>
      <c r="D27" s="93" t="s">
        <v>89</v>
      </c>
      <c r="E27" s="92">
        <v>1</v>
      </c>
    </row>
    <row r="28" spans="1:5">
      <c r="A28" s="91" t="s">
        <v>68</v>
      </c>
      <c r="B28" s="92">
        <v>1</v>
      </c>
      <c r="D28" s="93" t="s">
        <v>67</v>
      </c>
      <c r="E28" s="92">
        <v>1</v>
      </c>
    </row>
    <row r="29" spans="1:5">
      <c r="A29" s="91" t="s">
        <v>130</v>
      </c>
      <c r="B29" s="92">
        <v>1</v>
      </c>
      <c r="D29" s="93" t="s">
        <v>66</v>
      </c>
      <c r="E29" s="92">
        <v>1</v>
      </c>
    </row>
    <row r="30" spans="1:5">
      <c r="A30" s="91" t="s">
        <v>103</v>
      </c>
      <c r="B30" s="92"/>
      <c r="D30" s="93" t="s">
        <v>84</v>
      </c>
      <c r="E30" s="92">
        <v>4</v>
      </c>
    </row>
    <row r="31" spans="1:5">
      <c r="A31" s="91" t="s">
        <v>72</v>
      </c>
      <c r="B31" s="92">
        <v>1</v>
      </c>
      <c r="D31" s="93" t="s">
        <v>70</v>
      </c>
      <c r="E31" s="92">
        <v>1</v>
      </c>
    </row>
    <row r="32" spans="1:5">
      <c r="A32" s="91" t="s">
        <v>16</v>
      </c>
      <c r="B32" s="92">
        <v>1</v>
      </c>
      <c r="D32" s="93" t="s">
        <v>69</v>
      </c>
      <c r="E32" s="92">
        <v>1</v>
      </c>
    </row>
    <row r="33" spans="1:5">
      <c r="A33" s="91" t="s">
        <v>43</v>
      </c>
      <c r="B33" s="92">
        <v>1</v>
      </c>
      <c r="D33" s="93" t="s">
        <v>81</v>
      </c>
      <c r="E33" s="92">
        <v>4</v>
      </c>
    </row>
    <row r="34" spans="1:5">
      <c r="A34" s="91" t="s">
        <v>135</v>
      </c>
      <c r="B34" s="92">
        <v>1</v>
      </c>
      <c r="D34" s="93" t="s">
        <v>90</v>
      </c>
      <c r="E34" s="92">
        <v>1</v>
      </c>
    </row>
    <row r="35" spans="1:5">
      <c r="A35" s="91" t="s">
        <v>47</v>
      </c>
      <c r="B35" s="92">
        <v>1</v>
      </c>
      <c r="D35" s="93" t="s">
        <v>63</v>
      </c>
      <c r="E35" s="92">
        <v>1</v>
      </c>
    </row>
    <row r="36" spans="1:5">
      <c r="A36" s="91" t="s">
        <v>74</v>
      </c>
      <c r="B36" s="92">
        <v>1</v>
      </c>
      <c r="D36" s="93" t="s">
        <v>64</v>
      </c>
      <c r="E36" s="92">
        <v>1</v>
      </c>
    </row>
    <row r="37" spans="1:5">
      <c r="A37" s="91" t="s">
        <v>109</v>
      </c>
      <c r="B37" s="92">
        <v>1</v>
      </c>
      <c r="D37" s="93" t="s">
        <v>92</v>
      </c>
      <c r="E37" s="92">
        <v>1</v>
      </c>
    </row>
    <row r="38" spans="1:5">
      <c r="A38" s="91" t="s">
        <v>18</v>
      </c>
      <c r="B38" s="92">
        <v>1</v>
      </c>
      <c r="D38" s="93" t="s">
        <v>86</v>
      </c>
      <c r="E38" s="92">
        <v>4</v>
      </c>
    </row>
    <row r="39" spans="1:5">
      <c r="A39" s="91" t="s">
        <v>75</v>
      </c>
      <c r="B39" s="92">
        <v>1</v>
      </c>
      <c r="D39" s="93" t="s">
        <v>91</v>
      </c>
      <c r="E39" s="92">
        <v>1</v>
      </c>
    </row>
    <row r="40" spans="1:5">
      <c r="A40" s="91" t="s">
        <v>77</v>
      </c>
      <c r="B40" s="92">
        <v>2</v>
      </c>
      <c r="D40" s="93" t="s">
        <v>93</v>
      </c>
      <c r="E40" s="92">
        <v>1</v>
      </c>
    </row>
    <row r="41" spans="1:5">
      <c r="A41" s="91" t="s">
        <v>80</v>
      </c>
      <c r="B41" s="92"/>
      <c r="D41" s="91" t="s">
        <v>183</v>
      </c>
      <c r="E41" s="92">
        <v>23</v>
      </c>
    </row>
    <row r="42" spans="1:5">
      <c r="A42" s="91" t="s">
        <v>88</v>
      </c>
      <c r="B42" s="92"/>
      <c r="D42" s="93" t="s">
        <v>176</v>
      </c>
      <c r="E42" s="92">
        <v>1</v>
      </c>
    </row>
    <row r="43" spans="1:5">
      <c r="A43" s="91" t="s">
        <v>94</v>
      </c>
      <c r="B43" s="92"/>
      <c r="D43" s="93" t="s">
        <v>124</v>
      </c>
      <c r="E43" s="92">
        <v>1</v>
      </c>
    </row>
    <row r="44" spans="1:5">
      <c r="A44" s="91" t="s">
        <v>95</v>
      </c>
      <c r="B44" s="92"/>
      <c r="D44" s="93" t="s">
        <v>100</v>
      </c>
      <c r="E44" s="92">
        <v>1</v>
      </c>
    </row>
    <row r="45" spans="1:5">
      <c r="A45" s="91" t="s">
        <v>140</v>
      </c>
      <c r="B45" s="92">
        <v>1</v>
      </c>
      <c r="D45" s="93" t="s">
        <v>130</v>
      </c>
      <c r="E45" s="92">
        <v>1</v>
      </c>
    </row>
    <row r="46" spans="1:5">
      <c r="A46" s="91" t="s">
        <v>111</v>
      </c>
      <c r="B46" s="92">
        <v>1</v>
      </c>
      <c r="D46" s="93" t="s">
        <v>103</v>
      </c>
      <c r="E46" s="92">
        <v>3</v>
      </c>
    </row>
    <row r="47" spans="1:5">
      <c r="A47" s="91" t="s">
        <v>115</v>
      </c>
      <c r="B47" s="92">
        <v>1</v>
      </c>
      <c r="D47" s="93" t="s">
        <v>135</v>
      </c>
      <c r="E47" s="92">
        <v>1</v>
      </c>
    </row>
    <row r="48" spans="1:5">
      <c r="A48" s="91" t="s">
        <v>116</v>
      </c>
      <c r="B48" s="92">
        <v>1</v>
      </c>
      <c r="D48" s="93" t="s">
        <v>109</v>
      </c>
      <c r="E48" s="92">
        <v>1</v>
      </c>
    </row>
    <row r="49" spans="1:5">
      <c r="A49" s="91" t="s">
        <v>142</v>
      </c>
      <c r="B49" s="92">
        <v>1</v>
      </c>
      <c r="D49" s="93" t="s">
        <v>140</v>
      </c>
      <c r="E49" s="92">
        <v>1</v>
      </c>
    </row>
    <row r="50" spans="1:5">
      <c r="A50" s="91" t="s">
        <v>118</v>
      </c>
      <c r="B50" s="92">
        <v>1</v>
      </c>
      <c r="D50" s="93" t="s">
        <v>111</v>
      </c>
      <c r="E50" s="92">
        <v>1</v>
      </c>
    </row>
    <row r="51" spans="1:5">
      <c r="A51" s="91" t="s">
        <v>120</v>
      </c>
      <c r="B51" s="92">
        <v>1</v>
      </c>
      <c r="D51" s="93" t="s">
        <v>115</v>
      </c>
      <c r="E51" s="92">
        <v>1</v>
      </c>
    </row>
    <row r="52" spans="1:5">
      <c r="A52" s="91" t="s">
        <v>123</v>
      </c>
      <c r="B52" s="92"/>
      <c r="D52" s="93" t="s">
        <v>116</v>
      </c>
      <c r="E52" s="92">
        <v>1</v>
      </c>
    </row>
    <row r="53" spans="1:5">
      <c r="A53" s="91" t="s">
        <v>148</v>
      </c>
      <c r="B53" s="92">
        <v>1</v>
      </c>
      <c r="D53" s="93" t="s">
        <v>142</v>
      </c>
      <c r="E53" s="92">
        <v>1</v>
      </c>
    </row>
    <row r="54" spans="1:5">
      <c r="A54" s="91" t="s">
        <v>89</v>
      </c>
      <c r="B54" s="92"/>
      <c r="D54" s="93" t="s">
        <v>118</v>
      </c>
      <c r="E54" s="92">
        <v>1</v>
      </c>
    </row>
    <row r="55" spans="1:5">
      <c r="A55" s="91" t="s">
        <v>67</v>
      </c>
      <c r="B55" s="92">
        <v>2</v>
      </c>
      <c r="D55" s="93" t="s">
        <v>120</v>
      </c>
      <c r="E55" s="92">
        <v>1</v>
      </c>
    </row>
    <row r="56" spans="1:5">
      <c r="A56" s="91" t="s">
        <v>149</v>
      </c>
      <c r="B56" s="92">
        <v>1</v>
      </c>
      <c r="D56" s="93" t="s">
        <v>123</v>
      </c>
      <c r="E56" s="92">
        <v>1</v>
      </c>
    </row>
    <row r="57" spans="1:5">
      <c r="A57" s="91" t="s">
        <v>66</v>
      </c>
      <c r="B57" s="92">
        <v>1</v>
      </c>
      <c r="D57" s="93" t="s">
        <v>148</v>
      </c>
      <c r="E57" s="92">
        <v>1</v>
      </c>
    </row>
    <row r="58" spans="1:5">
      <c r="A58" s="91" t="s">
        <v>28</v>
      </c>
      <c r="B58" s="92">
        <v>2</v>
      </c>
      <c r="D58" s="93" t="s">
        <v>67</v>
      </c>
      <c r="E58" s="92">
        <v>1</v>
      </c>
    </row>
    <row r="59" spans="1:5">
      <c r="A59" s="91" t="s">
        <v>29</v>
      </c>
      <c r="B59" s="92">
        <v>2</v>
      </c>
      <c r="D59" s="93" t="s">
        <v>149</v>
      </c>
      <c r="E59" s="92">
        <v>1</v>
      </c>
    </row>
    <row r="60" spans="1:5">
      <c r="A60" s="91" t="s">
        <v>30</v>
      </c>
      <c r="B60" s="92">
        <v>1</v>
      </c>
      <c r="D60" s="93" t="s">
        <v>112</v>
      </c>
      <c r="E60" s="92">
        <v>1</v>
      </c>
    </row>
    <row r="61" spans="1:5">
      <c r="A61" s="91" t="s">
        <v>84</v>
      </c>
      <c r="B61" s="92">
        <v>4</v>
      </c>
      <c r="D61" s="93" t="s">
        <v>113</v>
      </c>
      <c r="E61" s="92">
        <v>1</v>
      </c>
    </row>
    <row r="62" spans="1:5">
      <c r="A62" s="91" t="s">
        <v>70</v>
      </c>
      <c r="B62" s="92">
        <v>1</v>
      </c>
      <c r="D62" s="93" t="s">
        <v>114</v>
      </c>
      <c r="E62" s="92">
        <v>1</v>
      </c>
    </row>
    <row r="63" spans="1:5">
      <c r="A63" s="91" t="s">
        <v>69</v>
      </c>
      <c r="B63" s="92">
        <v>1</v>
      </c>
      <c r="D63" s="91" t="s">
        <v>184</v>
      </c>
      <c r="E63" s="92">
        <v>30</v>
      </c>
    </row>
    <row r="64" spans="1:5">
      <c r="A64" s="91" t="s">
        <v>81</v>
      </c>
      <c r="B64" s="92">
        <v>4</v>
      </c>
      <c r="D64" s="93" t="s">
        <v>26</v>
      </c>
      <c r="E64" s="92">
        <v>1</v>
      </c>
    </row>
    <row r="65" spans="1:5">
      <c r="A65" s="91" t="s">
        <v>31</v>
      </c>
      <c r="B65" s="92">
        <v>8</v>
      </c>
      <c r="D65" s="93" t="s">
        <v>33</v>
      </c>
      <c r="E65" s="92">
        <v>1</v>
      </c>
    </row>
    <row r="66" spans="1:5">
      <c r="A66" s="91" t="s">
        <v>32</v>
      </c>
      <c r="B66" s="92">
        <v>8</v>
      </c>
      <c r="D66" s="93" t="s">
        <v>38</v>
      </c>
      <c r="E66" s="92">
        <v>1</v>
      </c>
    </row>
    <row r="67" spans="1:5">
      <c r="A67" s="91" t="s">
        <v>90</v>
      </c>
      <c r="B67" s="92">
        <v>1</v>
      </c>
      <c r="D67" s="93" t="s">
        <v>41</v>
      </c>
      <c r="E67" s="92">
        <v>1</v>
      </c>
    </row>
    <row r="68" spans="1:5">
      <c r="A68" s="91" t="s">
        <v>36</v>
      </c>
      <c r="B68" s="92">
        <v>1</v>
      </c>
      <c r="D68" s="93" t="s">
        <v>43</v>
      </c>
      <c r="E68" s="92">
        <v>1</v>
      </c>
    </row>
    <row r="69" spans="1:5">
      <c r="A69" s="91" t="s">
        <v>37</v>
      </c>
      <c r="B69" s="92">
        <v>1</v>
      </c>
      <c r="D69" s="93" t="s">
        <v>47</v>
      </c>
      <c r="E69" s="92">
        <v>1</v>
      </c>
    </row>
    <row r="70" spans="1:5">
      <c r="A70" s="91" t="s">
        <v>63</v>
      </c>
      <c r="B70" s="92">
        <v>1</v>
      </c>
      <c r="D70" s="93" t="s">
        <v>28</v>
      </c>
      <c r="E70" s="92">
        <v>2</v>
      </c>
    </row>
    <row r="71" spans="1:5">
      <c r="A71" s="91" t="s">
        <v>64</v>
      </c>
      <c r="B71" s="92">
        <v>1</v>
      </c>
      <c r="D71" s="93" t="s">
        <v>29</v>
      </c>
      <c r="E71" s="92">
        <v>2</v>
      </c>
    </row>
    <row r="72" spans="1:5">
      <c r="A72" s="91" t="s">
        <v>35</v>
      </c>
      <c r="B72" s="92">
        <v>1</v>
      </c>
      <c r="D72" s="93" t="s">
        <v>30</v>
      </c>
      <c r="E72" s="92">
        <v>1</v>
      </c>
    </row>
    <row r="73" spans="1:5">
      <c r="A73" s="91" t="s">
        <v>92</v>
      </c>
      <c r="B73" s="92">
        <v>1</v>
      </c>
      <c r="D73" s="93" t="s">
        <v>31</v>
      </c>
      <c r="E73" s="92">
        <v>8</v>
      </c>
    </row>
    <row r="74" spans="1:5">
      <c r="A74" s="91" t="s">
        <v>112</v>
      </c>
      <c r="B74" s="92">
        <v>1</v>
      </c>
      <c r="D74" s="93" t="s">
        <v>32</v>
      </c>
      <c r="E74" s="92">
        <v>8</v>
      </c>
    </row>
    <row r="75" spans="1:5">
      <c r="A75" s="91" t="s">
        <v>113</v>
      </c>
      <c r="B75" s="92">
        <v>1</v>
      </c>
      <c r="D75" s="93" t="s">
        <v>36</v>
      </c>
      <c r="E75" s="92">
        <v>1</v>
      </c>
    </row>
    <row r="76" spans="1:5">
      <c r="A76" s="91" t="s">
        <v>114</v>
      </c>
      <c r="B76" s="92">
        <v>1</v>
      </c>
      <c r="D76" s="93" t="s">
        <v>37</v>
      </c>
      <c r="E76" s="92">
        <v>1</v>
      </c>
    </row>
    <row r="77" spans="1:5">
      <c r="A77" s="91" t="s">
        <v>86</v>
      </c>
      <c r="B77" s="92">
        <v>4</v>
      </c>
      <c r="D77" s="93" t="s">
        <v>35</v>
      </c>
      <c r="E77" s="92">
        <v>1</v>
      </c>
    </row>
    <row r="78" spans="1:5">
      <c r="A78" s="91" t="s">
        <v>91</v>
      </c>
      <c r="B78" s="92">
        <v>1</v>
      </c>
      <c r="D78" s="91" t="s">
        <v>195</v>
      </c>
      <c r="E78" s="92">
        <v>100</v>
      </c>
    </row>
    <row r="79" spans="1:5">
      <c r="A79" s="91" t="s">
        <v>93</v>
      </c>
      <c r="B79" s="92">
        <v>1</v>
      </c>
    </row>
    <row r="80" spans="1:5">
      <c r="A80" s="91" t="s">
        <v>195</v>
      </c>
      <c r="B80" s="92">
        <v>91</v>
      </c>
    </row>
    <row r="82" spans="1:2">
      <c r="A82" t="s">
        <v>194</v>
      </c>
      <c r="B82" t="s">
        <v>199</v>
      </c>
    </row>
    <row r="83" spans="1:2">
      <c r="A83" s="91" t="s">
        <v>154</v>
      </c>
      <c r="B83" s="92">
        <v>1</v>
      </c>
    </row>
    <row r="84" spans="1:2">
      <c r="A84" s="91" t="s">
        <v>164</v>
      </c>
      <c r="B84" s="92">
        <v>1</v>
      </c>
    </row>
    <row r="85" spans="1:2">
      <c r="A85" s="91" t="s">
        <v>155</v>
      </c>
      <c r="B85" s="92">
        <v>1</v>
      </c>
    </row>
    <row r="86" spans="1:2">
      <c r="A86" s="91" t="s">
        <v>152</v>
      </c>
      <c r="B86" s="92">
        <v>30</v>
      </c>
    </row>
    <row r="87" spans="1:2">
      <c r="A87" s="91" t="s">
        <v>150</v>
      </c>
      <c r="B87" s="92">
        <v>3</v>
      </c>
    </row>
    <row r="88" spans="1:2">
      <c r="A88" s="91" t="s">
        <v>156</v>
      </c>
      <c r="B88" s="92">
        <v>1</v>
      </c>
    </row>
    <row r="89" spans="1:2">
      <c r="A89" s="91" t="s">
        <v>162</v>
      </c>
      <c r="B89" s="92">
        <v>6</v>
      </c>
    </row>
    <row r="90" spans="1:2">
      <c r="A90" s="91" t="s">
        <v>159</v>
      </c>
      <c r="B90" s="92">
        <v>21</v>
      </c>
    </row>
    <row r="91" spans="1:2">
      <c r="A91" s="91" t="s">
        <v>153</v>
      </c>
      <c r="B91" s="92">
        <v>2</v>
      </c>
    </row>
    <row r="92" spans="1:2">
      <c r="A92" s="91" t="s">
        <v>157</v>
      </c>
      <c r="B92" s="92">
        <v>2</v>
      </c>
    </row>
    <row r="93" spans="1:2">
      <c r="A93" s="91" t="s">
        <v>151</v>
      </c>
      <c r="B93" s="92">
        <v>2</v>
      </c>
    </row>
    <row r="94" spans="1:2">
      <c r="A94" s="91" t="s">
        <v>163</v>
      </c>
      <c r="B94" s="92">
        <v>2</v>
      </c>
    </row>
    <row r="95" spans="1:2">
      <c r="A95" s="91" t="s">
        <v>161</v>
      </c>
      <c r="B95" s="92">
        <v>4</v>
      </c>
    </row>
    <row r="96" spans="1:2">
      <c r="A96" s="91" t="s">
        <v>178</v>
      </c>
      <c r="B96" s="92">
        <v>12</v>
      </c>
    </row>
    <row r="97" spans="1:2">
      <c r="A97" s="91" t="s">
        <v>160</v>
      </c>
      <c r="B97" s="92">
        <v>2</v>
      </c>
    </row>
    <row r="98" spans="1:2">
      <c r="A98" s="91" t="s">
        <v>158</v>
      </c>
      <c r="B98" s="92">
        <v>3</v>
      </c>
    </row>
    <row r="99" spans="1:2">
      <c r="A99" s="91" t="s">
        <v>198</v>
      </c>
      <c r="B99" s="92"/>
    </row>
    <row r="100" spans="1:2">
      <c r="A100" s="91" t="s">
        <v>195</v>
      </c>
      <c r="B100" s="92">
        <v>93</v>
      </c>
    </row>
  </sheetData>
  <pageMargins left="0.7" right="0.7" top="0.75" bottom="0.75" header="0.3" footer="0.3"/>
  <pageSetup paperSize="9" orientation="portrait" verticalDpi="0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Sheet1</vt:lpstr>
      <vt:lpstr>ยุทธศาสตร์</vt:lpstr>
      <vt:lpstr>สรุป 1_63 เก่า</vt:lpstr>
      <vt:lpstr>สรุป 1 _63 </vt:lpstr>
      <vt:lpstr>Sheet1!Print_Titles</vt:lpstr>
      <vt:lpstr>ยุทธศาสตร์!Print_Titles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2020-03-11T07:11:22Z</cp:lastPrinted>
  <dcterms:created xsi:type="dcterms:W3CDTF">2018-11-21T06:35:07Z</dcterms:created>
  <dcterms:modified xsi:type="dcterms:W3CDTF">2020-06-09T08:17:00Z</dcterms:modified>
</cp:coreProperties>
</file>